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kiet 30" sheetId="1" state="visible" r:id="rId2"/>
    <sheet name="Pakiet 30A" sheetId="2" state="visible" r:id="rId3"/>
    <sheet name="Pakiet 30B" sheetId="3" state="visible" r:id="rId4"/>
    <sheet name="Pakiet 31" sheetId="4" state="visible" r:id="rId5"/>
    <sheet name="Pakiet 34" sheetId="5" state="visible" r:id="rId6"/>
    <sheet name="Pakiet 34A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<sst xmlns="http://schemas.openxmlformats.org/spreadsheetml/2006/main" count="285" uniqueCount="167">
  <si>
    <t xml:space="preserve">Pakiet nr 30 Łóżka, wózki do transportu chorych, nosze i transportery</t>
  </si>
  <si>
    <t xml:space="preserve">Lp</t>
  </si>
  <si>
    <t xml:space="preserve">Nazwa</t>
  </si>
  <si>
    <t xml:space="preserve">Typ</t>
  </si>
  <si>
    <t xml:space="preserve">Producent</t>
  </si>
  <si>
    <t xml:space="preserve">Ilość sztuk</t>
  </si>
  <si>
    <t xml:space="preserve">Ilość przeglądów w ciągu trwania umowy</t>
  </si>
  <si>
    <t xml:space="preserve">Cena jednostkowa
netto</t>
  </si>
  <si>
    <t xml:space="preserve">Wartość netto w PLN</t>
  </si>
  <si>
    <t xml:space="preserve">Podatek VAT w %</t>
  </si>
  <si>
    <t xml:space="preserve">Podatek VAT w PLN</t>
  </si>
  <si>
    <t xml:space="preserve">Wartość brutto w PLN</t>
  </si>
  <si>
    <t xml:space="preserve">Łóżko rehabilitacyjne </t>
  </si>
  <si>
    <t xml:space="preserve">LR-10,0</t>
  </si>
  <si>
    <t xml:space="preserve">FAMED Łódź</t>
  </si>
  <si>
    <t xml:space="preserve">Łóżko porodowe</t>
  </si>
  <si>
    <t xml:space="preserve">ZM-01</t>
  </si>
  <si>
    <t xml:space="preserve">Wózek do transportu chorych</t>
  </si>
  <si>
    <t xml:space="preserve">ES 710</t>
  </si>
  <si>
    <t xml:space="preserve">KONKRET</t>
  </si>
  <si>
    <t xml:space="preserve">Łóżko porodowe z wyposażeniem</t>
  </si>
  <si>
    <t xml:space="preserve">AVE</t>
  </si>
  <si>
    <t xml:space="preserve">Łózko rehabilitacyjne</t>
  </si>
  <si>
    <t xml:space="preserve">EWN ORION</t>
  </si>
  <si>
    <t xml:space="preserve">INNOW</t>
  </si>
  <si>
    <t xml:space="preserve">Stół do bronchoskopii</t>
  </si>
  <si>
    <t xml:space="preserve">TMS3-75</t>
  </si>
  <si>
    <t xml:space="preserve">Tehand</t>
  </si>
  <si>
    <t xml:space="preserve">Wózek do przewożenia chorych</t>
  </si>
  <si>
    <t xml:space="preserve">Mobilo Plus</t>
  </si>
  <si>
    <t xml:space="preserve">STOLTER</t>
  </si>
  <si>
    <t xml:space="preserve">Łóżko reanimacyjne</t>
  </si>
  <si>
    <t xml:space="preserve">Novera 3A</t>
  </si>
  <si>
    <t xml:space="preserve">WU-03CB</t>
  </si>
  <si>
    <t xml:space="preserve">FAMED Stolno</t>
  </si>
  <si>
    <t xml:space="preserve">RAZEM kwota za przeglądy</t>
  </si>
  <si>
    <t xml:space="preserve">x</t>
  </si>
  <si>
    <t xml:space="preserve">Pakiet nr 30A - Nosze i transporter </t>
  </si>
  <si>
    <t xml:space="preserve">Transporter</t>
  </si>
  <si>
    <t xml:space="preserve">EFX</t>
  </si>
  <si>
    <t xml:space="preserve">FERNO</t>
  </si>
  <si>
    <t xml:space="preserve">Nosze transportowe</t>
  </si>
  <si>
    <t xml:space="preserve">Pakiet nr 30B – Nosze i transportery,  krzesło transportowe.</t>
  </si>
  <si>
    <t xml:space="preserve">EMS 6100</t>
  </si>
  <si>
    <t xml:space="preserve">STRYKER</t>
  </si>
  <si>
    <t xml:space="preserve">EMS 6376</t>
  </si>
  <si>
    <t xml:space="preserve">STRYKER M-1</t>
  </si>
  <si>
    <t xml:space="preserve">Zestaw noszy</t>
  </si>
  <si>
    <t xml:space="preserve">CENTERO M126</t>
  </si>
  <si>
    <t xml:space="preserve">Krzesło transportowe </t>
  </si>
  <si>
    <t xml:space="preserve">PS 170</t>
  </si>
  <si>
    <t xml:space="preserve">PROMEBA</t>
  </si>
  <si>
    <t xml:space="preserve">Nosze reanimacyjne</t>
  </si>
  <si>
    <t xml:space="preserve">Stollenwork Gmbh</t>
  </si>
  <si>
    <t xml:space="preserve">Pakiet nr 31 Sprzęt laboratoryjny</t>
  </si>
  <si>
    <t xml:space="preserve">Zamrażalka niskotemperaturowa</t>
  </si>
  <si>
    <t xml:space="preserve">MDF-C8V1</t>
  </si>
  <si>
    <t xml:space="preserve">Wirówka laboratoryjna</t>
  </si>
  <si>
    <t xml:space="preserve">Universal 320R</t>
  </si>
  <si>
    <t xml:space="preserve">MPW-54</t>
  </si>
  <si>
    <t xml:space="preserve">Densytometr </t>
  </si>
  <si>
    <t xml:space="preserve">DENSI 2</t>
  </si>
  <si>
    <t xml:space="preserve">Komora badań cieplnych </t>
  </si>
  <si>
    <t xml:space="preserve">KBC-125 G</t>
  </si>
  <si>
    <t xml:space="preserve">KBC-65 G</t>
  </si>
  <si>
    <t xml:space="preserve">ALC PK-120</t>
  </si>
  <si>
    <t xml:space="preserve">MLW S 70 D </t>
  </si>
  <si>
    <t xml:space="preserve">MPW223e</t>
  </si>
  <si>
    <t xml:space="preserve">MPW 251 </t>
  </si>
  <si>
    <t xml:space="preserve">Lodówka </t>
  </si>
  <si>
    <t xml:space="preserve">7EY</t>
  </si>
  <si>
    <t xml:space="preserve">PAMIR </t>
  </si>
  <si>
    <t xml:space="preserve">Zamrażarka / Lodówka</t>
  </si>
  <si>
    <t xml:space="preserve">LIEBHERR</t>
  </si>
  <si>
    <t xml:space="preserve">Witryna chłodnicza </t>
  </si>
  <si>
    <t xml:space="preserve">ARGOS</t>
  </si>
  <si>
    <t xml:space="preserve">Szafa chłodnicza </t>
  </si>
  <si>
    <t xml:space="preserve">BOLARUS</t>
  </si>
  <si>
    <t xml:space="preserve">Lodówka</t>
  </si>
  <si>
    <t xml:space="preserve">WHIRPOOL</t>
  </si>
  <si>
    <t xml:space="preserve">Chłodziarko-zamrażalka </t>
  </si>
  <si>
    <t xml:space="preserve">AMICA </t>
  </si>
  <si>
    <t xml:space="preserve">CL-65</t>
  </si>
  <si>
    <t xml:space="preserve">ELKON</t>
  </si>
  <si>
    <t xml:space="preserve">ŁaźniaLTC-K2 do rozmrażania osocza </t>
  </si>
  <si>
    <t xml:space="preserve">Szafa termostatyczna</t>
  </si>
  <si>
    <t xml:space="preserve">POLAR</t>
  </si>
  <si>
    <t xml:space="preserve">Pakiet nr 34 Urządzenia różne</t>
  </si>
  <si>
    <t xml:space="preserve">Ssak elektryczny</t>
  </si>
  <si>
    <t xml:space="preserve">SO-5 TORNADO</t>
  </si>
  <si>
    <t xml:space="preserve">OGARIT</t>
  </si>
  <si>
    <t xml:space="preserve">Przepływowe urządzenie bakteriobójcze</t>
  </si>
  <si>
    <t xml:space="preserve">VFS-70</t>
  </si>
  <si>
    <t xml:space="preserve">MEDIVENT</t>
  </si>
  <si>
    <t xml:space="preserve">Ssak elektryczny- przenośny </t>
  </si>
  <si>
    <t xml:space="preserve">BASIC 30</t>
  </si>
  <si>
    <t xml:space="preserve">MEDELA</t>
  </si>
  <si>
    <t xml:space="preserve">Pulsoksymetr </t>
  </si>
  <si>
    <t xml:space="preserve">OXYPLETH</t>
  </si>
  <si>
    <t xml:space="preserve">NOVAMETRIX</t>
  </si>
  <si>
    <t xml:space="preserve">Sprężarka</t>
  </si>
  <si>
    <t xml:space="preserve">JUN AIR  Dania</t>
  </si>
  <si>
    <t xml:space="preserve">Inhalator </t>
  </si>
  <si>
    <t xml:space="preserve">MEDEL PRO</t>
  </si>
  <si>
    <t xml:space="preserve">Pulsoksymetr- przenośny</t>
  </si>
  <si>
    <t xml:space="preserve">PM-60</t>
  </si>
  <si>
    <t xml:space="preserve">MINDRAY</t>
  </si>
  <si>
    <t xml:space="preserve">Laryngoskop</t>
  </si>
  <si>
    <t xml:space="preserve">M 50</t>
  </si>
  <si>
    <t xml:space="preserve">Inhalator pneumatyczny</t>
  </si>
  <si>
    <t xml:space="preserve">SO-4</t>
  </si>
  <si>
    <t xml:space="preserve">Ssak transportowy</t>
  </si>
  <si>
    <t xml:space="preserve">SCOR 2310 VB</t>
  </si>
  <si>
    <t xml:space="preserve">Pulsoksymetr</t>
  </si>
  <si>
    <t xml:space="preserve">NONIN</t>
  </si>
  <si>
    <t xml:space="preserve">Ssak </t>
  </si>
  <si>
    <t xml:space="preserve">ACCUVAC BASIC</t>
  </si>
  <si>
    <t xml:space="preserve">MEDLINE</t>
  </si>
  <si>
    <t xml:space="preserve">8500A</t>
  </si>
  <si>
    <t xml:space="preserve">PORTA NEB</t>
  </si>
  <si>
    <t xml:space="preserve">Medic Pro</t>
  </si>
  <si>
    <t xml:space="preserve">Voyage HD</t>
  </si>
  <si>
    <t xml:space="preserve">Secura Nova</t>
  </si>
  <si>
    <t xml:space="preserve">Medel Pro</t>
  </si>
  <si>
    <t xml:space="preserve">TechMed</t>
  </si>
  <si>
    <t xml:space="preserve">BCI 3303</t>
  </si>
  <si>
    <t xml:space="preserve">BLUE DREAM</t>
  </si>
  <si>
    <t xml:space="preserve">Pulsoksymetr ręczny</t>
  </si>
  <si>
    <t xml:space="preserve">PC-66B</t>
  </si>
  <si>
    <t xml:space="preserve">Shenzhen Creative Inddustry Co.</t>
  </si>
  <si>
    <t xml:space="preserve">SO-2 M</t>
  </si>
  <si>
    <t xml:space="preserve">Pulsoksymetr stacjonarno- transportowy</t>
  </si>
  <si>
    <t xml:space="preserve">RAD-9</t>
  </si>
  <si>
    <t xml:space="preserve">MASIMO</t>
  </si>
  <si>
    <t xml:space="preserve">Koc elektryczny</t>
  </si>
  <si>
    <t xml:space="preserve">EK-6</t>
  </si>
  <si>
    <t xml:space="preserve">Kardioline</t>
  </si>
  <si>
    <t xml:space="preserve">Salter Aire Plus</t>
  </si>
  <si>
    <t xml:space="preserve">NBVE 60P</t>
  </si>
  <si>
    <t xml:space="preserve">ULTRA VIOL</t>
  </si>
  <si>
    <t xml:space="preserve">Dozownik tlenowy MTO2</t>
  </si>
  <si>
    <t xml:space="preserve">GCE</t>
  </si>
  <si>
    <t xml:space="preserve">Negatoskop (4-klatkowy)</t>
  </si>
  <si>
    <t xml:space="preserve">NGP-41 </t>
  </si>
  <si>
    <t xml:space="preserve">Lampa bakteriobójcza (ścienna)</t>
  </si>
  <si>
    <t xml:space="preserve">NBVE 60N</t>
  </si>
  <si>
    <t xml:space="preserve">New Askir 30</t>
  </si>
  <si>
    <t xml:space="preserve">ANMER</t>
  </si>
  <si>
    <t xml:space="preserve">ARGUS OXM-C</t>
  </si>
  <si>
    <t xml:space="preserve">Schiller Poland</t>
  </si>
  <si>
    <t xml:space="preserve">CMS 60C</t>
  </si>
  <si>
    <t xml:space="preserve">Contec Medical</t>
  </si>
  <si>
    <t xml:space="preserve">Piła oscylacyjna do cięcia gipsu</t>
  </si>
  <si>
    <t xml:space="preserve">Standard 500Wat</t>
  </si>
  <si>
    <t xml:space="preserve">Empireum</t>
  </si>
  <si>
    <t xml:space="preserve">04.00.12</t>
  </si>
  <si>
    <t xml:space="preserve">ARNO-MED</t>
  </si>
  <si>
    <t xml:space="preserve">MD300M</t>
  </si>
  <si>
    <t xml:space="preserve">Materac p/odleżynowy z pompką Dyna Best</t>
  </si>
  <si>
    <t xml:space="preserve">REVITA</t>
  </si>
  <si>
    <t xml:space="preserve">Pakiet nr 34A – Lampy zabiegowe.</t>
  </si>
  <si>
    <t xml:space="preserve">Lampa zabiegowa</t>
  </si>
  <si>
    <t xml:space="preserve">Ledilux BLC-175</t>
  </si>
  <si>
    <t xml:space="preserve">Famed Łódź</t>
  </si>
  <si>
    <t xml:space="preserve">Ledilux BLS-175</t>
  </si>
  <si>
    <t xml:space="preserve">Lampa zabiegowe</t>
  </si>
  <si>
    <t xml:space="preserve">BMW – 301B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</si>
</sst>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_-* #,##0.00,_z_ł_-;\-* #,##0.00,_z_ł_-;_-* \-??\ _z_ł_-;_-@_-"/>
    <numFmt numFmtId="167" formatCode="#,##0_ ;\-#,##0,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Tahoma"/>
      <family val="2"/>
      <charset val="238"/>
    </font>
    <font>
      <b val="true"/>
      <sz val="9"/>
      <name val="Tahoma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83CAFF"/>
      </patternFill>
    </fill>
    <fill>
      <patternFill patternType="solid">
        <fgColor rgb="FF83CAFF"/>
        <bgColor rgb="FF99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2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2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10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F8" activeCellId="0" sqref="F8"/>
    </sheetView>
  </sheetViews>
  <sheetFormatPr defaultRowHeight="12.8"/>
  <cols>
    <col collapsed="false" hidden="false" max="1" min="1" style="1" width="11.0714285714286"/>
    <col collapsed="false" hidden="false" max="2" min="2" style="0" width="14.3112244897959"/>
    <col collapsed="false" hidden="false" max="3" min="3" style="0" width="12.5561224489796"/>
    <col collapsed="false" hidden="false" max="6" min="5" style="2" width="11.0714285714286"/>
    <col collapsed="false" hidden="false" max="7" min="7" style="0" width="12.1479591836735"/>
  </cols>
  <sheetData>
    <row r="2" customFormat="false" ht="15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true" ht="54.45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 t="s">
        <v>8</v>
      </c>
      <c r="I3" s="7" t="s">
        <v>9</v>
      </c>
      <c r="J3" s="6" t="s">
        <v>10</v>
      </c>
      <c r="K3" s="6" t="s">
        <v>11</v>
      </c>
    </row>
    <row r="4" customFormat="false" ht="26.8" hidden="false" customHeight="false" outlineLevel="0" collapsed="false">
      <c r="A4" s="8" t="n">
        <v>1</v>
      </c>
      <c r="B4" s="9" t="s">
        <v>12</v>
      </c>
      <c r="C4" s="9" t="s">
        <v>13</v>
      </c>
      <c r="D4" s="9" t="s">
        <v>14</v>
      </c>
      <c r="E4" s="8" t="n">
        <v>3</v>
      </c>
      <c r="F4" s="8" t="n">
        <v>2</v>
      </c>
      <c r="G4" s="10" t="n">
        <v>0</v>
      </c>
      <c r="H4" s="11" t="n">
        <f aca="false">'Pakiet 30'!E4*'Pakiet 30'!F4*'Pakiet 30'!G4</f>
        <v>0</v>
      </c>
      <c r="I4" s="12"/>
      <c r="J4" s="11" t="n">
        <f aca="false">'Pakiet 30'!H4*'Pakiet 30'!I4%</f>
        <v>0</v>
      </c>
      <c r="K4" s="11" t="n">
        <f aca="false">'Pakiet 30'!H4+'Pakiet 30'!J4</f>
        <v>0</v>
      </c>
    </row>
    <row r="5" customFormat="false" ht="26.8" hidden="false" customHeight="false" outlineLevel="0" collapsed="false">
      <c r="A5" s="8" t="n">
        <v>2</v>
      </c>
      <c r="B5" s="9" t="s">
        <v>15</v>
      </c>
      <c r="C5" s="9" t="s">
        <v>16</v>
      </c>
      <c r="D5" s="9"/>
      <c r="E5" s="8" t="n">
        <v>1</v>
      </c>
      <c r="F5" s="8" t="n">
        <v>2</v>
      </c>
      <c r="G5" s="10" t="n">
        <v>0</v>
      </c>
      <c r="H5" s="11" t="n">
        <f aca="false">'Pakiet 30'!E5*'Pakiet 30'!F5*'Pakiet 30'!G5</f>
        <v>0</v>
      </c>
      <c r="I5" s="12"/>
      <c r="J5" s="11" t="n">
        <f aca="false">'Pakiet 30'!H5*'Pakiet 30'!I5%</f>
        <v>0</v>
      </c>
      <c r="K5" s="11" t="n">
        <f aca="false">'Pakiet 30'!H5+'Pakiet 30'!J5</f>
        <v>0</v>
      </c>
    </row>
    <row r="6" customFormat="false" ht="39.45" hidden="false" customHeight="false" outlineLevel="0" collapsed="false">
      <c r="A6" s="8" t="n">
        <v>3</v>
      </c>
      <c r="B6" s="9" t="s">
        <v>17</v>
      </c>
      <c r="C6" s="9" t="s">
        <v>18</v>
      </c>
      <c r="D6" s="9" t="s">
        <v>19</v>
      </c>
      <c r="E6" s="8" t="n">
        <v>1</v>
      </c>
      <c r="F6" s="8" t="n">
        <v>2</v>
      </c>
      <c r="G6" s="10" t="n">
        <v>0</v>
      </c>
      <c r="H6" s="11" t="n">
        <f aca="false">'Pakiet 30'!E6*'Pakiet 30'!F6*'Pakiet 30'!G6</f>
        <v>0</v>
      </c>
      <c r="I6" s="12"/>
      <c r="J6" s="11" t="n">
        <f aca="false">'Pakiet 30'!H6*'Pakiet 30'!I6%</f>
        <v>0</v>
      </c>
      <c r="K6" s="11" t="n">
        <f aca="false">'Pakiet 30'!H6+'Pakiet 30'!J6</f>
        <v>0</v>
      </c>
    </row>
    <row r="7" customFormat="false" ht="39.45" hidden="false" customHeight="false" outlineLevel="0" collapsed="false">
      <c r="A7" s="8" t="n">
        <v>4</v>
      </c>
      <c r="B7" s="9" t="s">
        <v>20</v>
      </c>
      <c r="C7" s="9" t="s">
        <v>21</v>
      </c>
      <c r="D7" s="9" t="s">
        <v>19</v>
      </c>
      <c r="E7" s="8" t="n">
        <v>2</v>
      </c>
      <c r="F7" s="8" t="n">
        <v>2</v>
      </c>
      <c r="G7" s="10" t="n">
        <v>0</v>
      </c>
      <c r="H7" s="11" t="n">
        <f aca="false">'Pakiet 30'!E7*'Pakiet 30'!F7*'Pakiet 30'!G7</f>
        <v>0</v>
      </c>
      <c r="I7" s="12"/>
      <c r="J7" s="11" t="n">
        <f aca="false">'Pakiet 30'!H7*'Pakiet 30'!I7%</f>
        <v>0</v>
      </c>
      <c r="K7" s="11" t="n">
        <f aca="false">'Pakiet 30'!H7+'Pakiet 30'!J7</f>
        <v>0</v>
      </c>
    </row>
    <row r="8" customFormat="false" ht="26.8" hidden="false" customHeight="false" outlineLevel="0" collapsed="false">
      <c r="A8" s="8" t="n">
        <v>5</v>
      </c>
      <c r="B8" s="9" t="s">
        <v>22</v>
      </c>
      <c r="C8" s="9" t="s">
        <v>23</v>
      </c>
      <c r="D8" s="9" t="s">
        <v>24</v>
      </c>
      <c r="E8" s="8" t="n">
        <v>4</v>
      </c>
      <c r="F8" s="8" t="n">
        <v>2</v>
      </c>
      <c r="G8" s="10" t="n">
        <v>0</v>
      </c>
      <c r="H8" s="11" t="n">
        <f aca="false">'Pakiet 30'!E8*'Pakiet 30'!F8*'Pakiet 30'!G8</f>
        <v>0</v>
      </c>
      <c r="I8" s="12"/>
      <c r="J8" s="11" t="n">
        <f aca="false">'Pakiet 30'!H8*'Pakiet 30'!I8%</f>
        <v>0</v>
      </c>
      <c r="K8" s="11" t="n">
        <f aca="false">'Pakiet 30'!H8+'Pakiet 30'!J8</f>
        <v>0</v>
      </c>
    </row>
    <row r="9" customFormat="false" ht="26.8" hidden="false" customHeight="false" outlineLevel="0" collapsed="false">
      <c r="A9" s="8" t="n">
        <v>6</v>
      </c>
      <c r="B9" s="9" t="s">
        <v>25</v>
      </c>
      <c r="C9" s="9" t="s">
        <v>26</v>
      </c>
      <c r="D9" s="9" t="s">
        <v>27</v>
      </c>
      <c r="E9" s="8" t="n">
        <v>1</v>
      </c>
      <c r="F9" s="8" t="n">
        <v>2</v>
      </c>
      <c r="G9" s="10" t="n">
        <v>0</v>
      </c>
      <c r="H9" s="11" t="n">
        <f aca="false">'Pakiet 30'!E9*'Pakiet 30'!F9*'Pakiet 30'!G9</f>
        <v>0</v>
      </c>
      <c r="I9" s="12"/>
      <c r="J9" s="11" t="n">
        <f aca="false">'Pakiet 30'!H9*'Pakiet 30'!I9%</f>
        <v>0</v>
      </c>
      <c r="K9" s="11" t="n">
        <f aca="false">'Pakiet 30'!H9+'Pakiet 30'!J9</f>
        <v>0</v>
      </c>
    </row>
    <row r="10" customFormat="false" ht="39.45" hidden="false" customHeight="false" outlineLevel="0" collapsed="false">
      <c r="A10" s="8" t="n">
        <v>7</v>
      </c>
      <c r="B10" s="13" t="s">
        <v>28</v>
      </c>
      <c r="C10" s="13" t="s">
        <v>29</v>
      </c>
      <c r="D10" s="13" t="s">
        <v>30</v>
      </c>
      <c r="E10" s="14" t="n">
        <v>1</v>
      </c>
      <c r="F10" s="14" t="n">
        <v>2</v>
      </c>
      <c r="G10" s="15" t="n">
        <v>0</v>
      </c>
      <c r="H10" s="16" t="n">
        <f aca="false">'Pakiet 30'!E10*'Pakiet 30'!F10*'Pakiet 30'!G10</f>
        <v>0</v>
      </c>
      <c r="I10" s="17"/>
      <c r="J10" s="16" t="n">
        <f aca="false">'Pakiet 30'!H10*'Pakiet 30'!I10%</f>
        <v>0</v>
      </c>
      <c r="K10" s="16" t="n">
        <f aca="false">'Pakiet 30'!H10+'Pakiet 30'!J10</f>
        <v>0</v>
      </c>
    </row>
    <row r="11" customFormat="false" ht="26.8" hidden="false" customHeight="false" outlineLevel="0" collapsed="false">
      <c r="A11" s="14" t="n">
        <v>8</v>
      </c>
      <c r="B11" s="13" t="s">
        <v>31</v>
      </c>
      <c r="C11" s="13" t="s">
        <v>32</v>
      </c>
      <c r="D11" s="13" t="s">
        <v>30</v>
      </c>
      <c r="E11" s="14" t="n">
        <v>1</v>
      </c>
      <c r="F11" s="18" t="n">
        <v>2</v>
      </c>
      <c r="G11" s="15" t="n">
        <v>0</v>
      </c>
      <c r="H11" s="16" t="n">
        <f aca="false">'Pakiet 30'!E11*'Pakiet 30'!F11*'Pakiet 30'!G11</f>
        <v>0</v>
      </c>
      <c r="I11" s="17"/>
      <c r="J11" s="16" t="n">
        <f aca="false">'Pakiet 30'!H11*'Pakiet 30'!I11%</f>
        <v>0</v>
      </c>
      <c r="K11" s="16" t="n">
        <f aca="false">'Pakiet 30'!H11+'Pakiet 30'!J11</f>
        <v>0</v>
      </c>
    </row>
    <row r="12" customFormat="false" ht="39.45" hidden="false" customHeight="false" outlineLevel="0" collapsed="false">
      <c r="A12" s="19" t="n">
        <v>9</v>
      </c>
      <c r="B12" s="20" t="s">
        <v>28</v>
      </c>
      <c r="C12" s="20" t="s">
        <v>33</v>
      </c>
      <c r="D12" s="20" t="s">
        <v>34</v>
      </c>
      <c r="E12" s="14" t="n">
        <v>1</v>
      </c>
      <c r="F12" s="18" t="n">
        <v>2</v>
      </c>
      <c r="G12" s="15" t="n">
        <v>0</v>
      </c>
      <c r="H12" s="16" t="n">
        <f aca="false">'Pakiet 30'!E12*'Pakiet 30'!F12*'Pakiet 30'!G12</f>
        <v>0</v>
      </c>
      <c r="I12" s="17"/>
      <c r="J12" s="16" t="n">
        <f aca="false">'Pakiet 30'!H12*'Pakiet 30'!I12%</f>
        <v>0</v>
      </c>
      <c r="K12" s="16" t="n">
        <f aca="false">'Pakiet 30'!H12+'Pakiet 30'!J12</f>
        <v>0</v>
      </c>
    </row>
    <row r="13" customFormat="false" ht="15.75" hidden="false" customHeight="true" outlineLevel="0" collapsed="false">
      <c r="A13" s="21" t="s">
        <v>35</v>
      </c>
      <c r="B13" s="21"/>
      <c r="C13" s="21"/>
      <c r="D13" s="21"/>
      <c r="E13" s="21"/>
      <c r="F13" s="21"/>
      <c r="G13" s="22" t="s">
        <v>36</v>
      </c>
      <c r="H13" s="22" t="n">
        <f aca="false">SUM('Pakiet 30'!H4:H4)</f>
        <v>0</v>
      </c>
      <c r="I13" s="23" t="s">
        <v>36</v>
      </c>
      <c r="J13" s="22" t="n">
        <f aca="false">SUM('Pakiet 30'!J4:J4)</f>
        <v>0</v>
      </c>
      <c r="K13" s="22" t="n">
        <f aca="false">SUM('Pakiet 30'!K4:K4)</f>
        <v>0</v>
      </c>
    </row>
    <row r="15" customFormat="false" ht="13.45" hidden="false" customHeight="true" outlineLevel="0" collapsed="false"/>
    <row r="19" customFormat="false" ht="15.75" hidden="false" customHeight="true" outlineLevel="0" collapsed="false"/>
    <row r="21" customFormat="false" ht="13.45" hidden="false" customHeight="true" outlineLevel="0" collapsed="false"/>
    <row r="31" customFormat="false" ht="15.75" hidden="false" customHeight="true" outlineLevel="0" collapsed="false"/>
    <row r="33" customFormat="false" ht="15.75" hidden="false" customHeight="true" outlineLevel="0" collapsed="false"/>
    <row r="71" customFormat="false" ht="15.75" hidden="false" customHeight="true" outlineLevel="0" collapsed="false"/>
    <row r="74" customFormat="false" ht="15.75" hidden="false" customHeight="true" outlineLevel="0" collapsed="false"/>
    <row r="79" customFormat="false" ht="15.75" hidden="false" customHeight="true" outlineLevel="0" collapsed="false"/>
    <row r="81" customFormat="false" ht="15.75" hidden="false" customHeight="true" outlineLevel="0" collapsed="false"/>
    <row r="102" customFormat="false" ht="15.75" hidden="false" customHeight="true" outlineLevel="0" collapsed="false"/>
  </sheetData>
  <mergeCells count="2">
    <mergeCell ref="A2:K2"/>
    <mergeCell ref="A13:F13"/>
  </mergeCells>
  <printOptions headings="false" gridLines="false" gridLinesSet="true" horizontalCentered="false" verticalCentered="false"/>
  <pageMargins left="0.7875" right="0.7875" top="0.659027777777778" bottom="0.659027777777778" header="0.39375" footer="0.393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12" activeCellId="0" sqref="C12"/>
    </sheetView>
  </sheetViews>
  <sheetFormatPr defaultRowHeight="12.8"/>
  <cols>
    <col collapsed="false" hidden="false" max="1" min="1" style="0" width="11.3418367346939"/>
    <col collapsed="false" hidden="false" max="2" min="2" style="0" width="13.7704081632653"/>
    <col collapsed="false" hidden="false" max="1025" min="3" style="0" width="11.3418367346939"/>
  </cols>
  <sheetData>
    <row r="1" customFormat="false" ht="12.8" hidden="false" customHeight="true" outlineLevel="0" collapsed="false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customFormat="false" ht="54.45" hidden="false" customHeight="false" outlineLevel="0" collapsed="false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  <c r="H2" s="27" t="s">
        <v>8</v>
      </c>
      <c r="I2" s="28" t="s">
        <v>9</v>
      </c>
      <c r="J2" s="27" t="s">
        <v>10</v>
      </c>
      <c r="K2" s="27" t="s">
        <v>11</v>
      </c>
    </row>
    <row r="3" customFormat="false" ht="14.2" hidden="false" customHeight="false" outlineLevel="0" collapsed="false">
      <c r="A3" s="29" t="n">
        <v>1</v>
      </c>
      <c r="B3" s="30" t="s">
        <v>38</v>
      </c>
      <c r="C3" s="30" t="s">
        <v>39</v>
      </c>
      <c r="D3" s="30" t="s">
        <v>40</v>
      </c>
      <c r="E3" s="29" t="n">
        <v>1</v>
      </c>
      <c r="F3" s="29" t="n">
        <v>2</v>
      </c>
      <c r="G3" s="31" t="n">
        <v>0</v>
      </c>
      <c r="H3" s="32" t="n">
        <f aca="false">'Pakiet 30A'!E3*'Pakiet 30A'!F3*'Pakiet 30A'!G3</f>
        <v>0</v>
      </c>
      <c r="I3" s="33"/>
      <c r="J3" s="32" t="n">
        <f aca="false">'Pakiet 30A'!H3*'Pakiet 30A'!I3%</f>
        <v>0</v>
      </c>
      <c r="K3" s="32" t="n">
        <f aca="false">'Pakiet 30A'!H3+'Pakiet 30A'!J3</f>
        <v>0</v>
      </c>
    </row>
    <row r="4" customFormat="false" ht="26.8" hidden="false" customHeight="false" outlineLevel="0" collapsed="false">
      <c r="A4" s="29" t="n">
        <v>2</v>
      </c>
      <c r="B4" s="30" t="s">
        <v>41</v>
      </c>
      <c r="C4" s="30"/>
      <c r="D4" s="30" t="s">
        <v>40</v>
      </c>
      <c r="E4" s="29" t="n">
        <v>1</v>
      </c>
      <c r="F4" s="29" t="n">
        <v>2</v>
      </c>
      <c r="G4" s="31" t="n">
        <v>0</v>
      </c>
      <c r="H4" s="32" t="n">
        <f aca="false">'Pakiet 30A'!E4*'Pakiet 30A'!F4*'Pakiet 30A'!G4</f>
        <v>0</v>
      </c>
      <c r="I4" s="33"/>
      <c r="J4" s="32" t="n">
        <f aca="false">'Pakiet 30A'!H4*'Pakiet 30A'!I4%</f>
        <v>0</v>
      </c>
      <c r="K4" s="32" t="n">
        <f aca="false">'Pakiet 30A'!H4+'Pakiet 30A'!J4</f>
        <v>0</v>
      </c>
    </row>
    <row r="5" customFormat="false" ht="14.2" hidden="false" customHeight="true" outlineLevel="0" collapsed="false">
      <c r="A5" s="34" t="s">
        <v>35</v>
      </c>
      <c r="B5" s="34"/>
      <c r="C5" s="34"/>
      <c r="D5" s="34"/>
      <c r="E5" s="34"/>
      <c r="F5" s="34"/>
      <c r="G5" s="35" t="s">
        <v>36</v>
      </c>
      <c r="H5" s="35"/>
      <c r="I5" s="36" t="s">
        <v>36</v>
      </c>
      <c r="J5" s="35"/>
      <c r="K5" s="35"/>
    </row>
  </sheetData>
  <mergeCells count="2">
    <mergeCell ref="A1:K1"/>
    <mergeCell ref="A5:F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D17" activeCellId="0" sqref="D17"/>
    </sheetView>
  </sheetViews>
  <sheetFormatPr defaultRowHeight="12.8"/>
  <cols>
    <col collapsed="false" hidden="false" max="1" min="1" style="0" width="11.3418367346939"/>
    <col collapsed="false" hidden="false" max="2" min="2" style="0" width="13.6326530612245"/>
    <col collapsed="false" hidden="false" max="1025" min="3" style="0" width="11.3418367346939"/>
  </cols>
  <sheetData>
    <row r="1" customFormat="false" ht="12.8" hidden="false" customHeight="true" outlineLevel="0" collapsed="false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customFormat="false" ht="54.45" hidden="false" customHeight="false" outlineLevel="0" collapsed="false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  <c r="H2" s="27" t="s">
        <v>8</v>
      </c>
      <c r="I2" s="28" t="s">
        <v>9</v>
      </c>
      <c r="J2" s="27" t="s">
        <v>10</v>
      </c>
      <c r="K2" s="27" t="s">
        <v>11</v>
      </c>
    </row>
    <row r="3" customFormat="false" ht="26.8" hidden="false" customHeight="false" outlineLevel="0" collapsed="false">
      <c r="A3" s="29" t="n">
        <v>1</v>
      </c>
      <c r="B3" s="30" t="s">
        <v>41</v>
      </c>
      <c r="C3" s="30" t="s">
        <v>43</v>
      </c>
      <c r="D3" s="30" t="s">
        <v>44</v>
      </c>
      <c r="E3" s="29" t="n">
        <v>1</v>
      </c>
      <c r="F3" s="29" t="n">
        <v>2</v>
      </c>
      <c r="G3" s="31" t="n">
        <v>0</v>
      </c>
      <c r="H3" s="32" t="n">
        <f aca="false">'Pakiet 30B'!E3*'Pakiet 30B'!F3*'Pakiet 30B'!G3</f>
        <v>0</v>
      </c>
      <c r="I3" s="33"/>
      <c r="J3" s="32" t="n">
        <f aca="false">'Pakiet 30B'!H3*'Pakiet 30B'!I3%</f>
        <v>0</v>
      </c>
      <c r="K3" s="32" t="n">
        <f aca="false">'Pakiet 30B'!H3+'Pakiet 30B'!J3</f>
        <v>0</v>
      </c>
    </row>
    <row r="4" customFormat="false" ht="14.2" hidden="false" customHeight="false" outlineLevel="0" collapsed="false">
      <c r="A4" s="29" t="n">
        <v>2</v>
      </c>
      <c r="B4" s="30" t="s">
        <v>38</v>
      </c>
      <c r="C4" s="30" t="s">
        <v>45</v>
      </c>
      <c r="D4" s="30" t="s">
        <v>44</v>
      </c>
      <c r="E4" s="29" t="n">
        <v>1</v>
      </c>
      <c r="F4" s="37" t="n">
        <v>2</v>
      </c>
      <c r="G4" s="31" t="n">
        <v>0</v>
      </c>
      <c r="H4" s="32" t="n">
        <f aca="false">'Pakiet 30B'!E4*'Pakiet 30B'!F4*'Pakiet 30B'!G4</f>
        <v>0</v>
      </c>
      <c r="I4" s="33"/>
      <c r="J4" s="32" t="n">
        <f aca="false">'Pakiet 30B'!H4*'Pakiet 30B'!I4%</f>
        <v>0</v>
      </c>
      <c r="K4" s="32" t="n">
        <f aca="false">'Pakiet 30B'!H4+'Pakiet 30B'!J4</f>
        <v>0</v>
      </c>
    </row>
    <row r="5" customFormat="false" ht="26.8" hidden="false" customHeight="false" outlineLevel="0" collapsed="false">
      <c r="A5" s="29" t="n">
        <v>3</v>
      </c>
      <c r="B5" s="30" t="s">
        <v>38</v>
      </c>
      <c r="C5" s="30" t="s">
        <v>46</v>
      </c>
      <c r="D5" s="30" t="s">
        <v>44</v>
      </c>
      <c r="E5" s="29" t="n">
        <v>2</v>
      </c>
      <c r="F5" s="37" t="n">
        <v>2</v>
      </c>
      <c r="G5" s="31" t="n">
        <v>0</v>
      </c>
      <c r="H5" s="32" t="n">
        <f aca="false">'Pakiet 30B'!E5*'Pakiet 30B'!F5*'Pakiet 30B'!G5</f>
        <v>0</v>
      </c>
      <c r="I5" s="33"/>
      <c r="J5" s="32" t="n">
        <f aca="false">'Pakiet 30B'!H5*'Pakiet 30B'!I5%</f>
        <v>0</v>
      </c>
      <c r="K5" s="32" t="n">
        <f aca="false">'Pakiet 30B'!H5+'Pakiet 30B'!J5</f>
        <v>0</v>
      </c>
    </row>
    <row r="6" customFormat="false" ht="26.8" hidden="false" customHeight="false" outlineLevel="0" collapsed="false">
      <c r="A6" s="29" t="n">
        <v>4</v>
      </c>
      <c r="B6" s="38" t="s">
        <v>41</v>
      </c>
      <c r="C6" s="38" t="s">
        <v>46</v>
      </c>
      <c r="D6" s="38" t="s">
        <v>44</v>
      </c>
      <c r="E6" s="39" t="n">
        <v>2</v>
      </c>
      <c r="F6" s="39" t="n">
        <v>2</v>
      </c>
      <c r="G6" s="40" t="n">
        <v>0</v>
      </c>
      <c r="H6" s="41" t="n">
        <f aca="false">'Pakiet 30B'!E6*'Pakiet 30B'!F6*'Pakiet 30B'!G6</f>
        <v>0</v>
      </c>
      <c r="I6" s="42"/>
      <c r="J6" s="41" t="n">
        <f aca="false">'Pakiet 30B'!H6*'Pakiet 30B'!I6%</f>
        <v>0</v>
      </c>
      <c r="K6" s="41" t="n">
        <f aca="false">'Pakiet 30B'!H6+'Pakiet 30B'!J6</f>
        <v>0</v>
      </c>
    </row>
    <row r="7" customFormat="false" ht="26.8" hidden="false" customHeight="false" outlineLevel="0" collapsed="false">
      <c r="A7" s="39" t="n">
        <v>5</v>
      </c>
      <c r="B7" s="43" t="s">
        <v>47</v>
      </c>
      <c r="C7" s="43" t="s">
        <v>48</v>
      </c>
      <c r="D7" s="43"/>
      <c r="E7" s="39" t="n">
        <v>1</v>
      </c>
      <c r="F7" s="44" t="n">
        <v>2</v>
      </c>
      <c r="G7" s="40" t="n">
        <v>0</v>
      </c>
      <c r="H7" s="41" t="n">
        <f aca="false">'Pakiet 30B'!E7*'Pakiet 30B'!F7*'Pakiet 30B'!G7</f>
        <v>0</v>
      </c>
      <c r="I7" s="42"/>
      <c r="J7" s="41" t="n">
        <f aca="false">'Pakiet 30B'!H7*'Pakiet 30B'!I7%</f>
        <v>0</v>
      </c>
      <c r="K7" s="41" t="n">
        <f aca="false">'Pakiet 30B'!H7+'Pakiet 30B'!J7</f>
        <v>0</v>
      </c>
    </row>
    <row r="8" customFormat="false" ht="26.8" hidden="false" customHeight="false" outlineLevel="0" collapsed="false">
      <c r="A8" s="45" t="n">
        <v>6</v>
      </c>
      <c r="B8" s="43" t="s">
        <v>49</v>
      </c>
      <c r="C8" s="43" t="s">
        <v>50</v>
      </c>
      <c r="D8" s="43" t="s">
        <v>51</v>
      </c>
      <c r="E8" s="39" t="n">
        <v>1</v>
      </c>
      <c r="F8" s="44" t="n">
        <v>2</v>
      </c>
      <c r="G8" s="40" t="n">
        <v>0</v>
      </c>
      <c r="H8" s="41" t="n">
        <f aca="false">'Pakiet 30B'!E8*'Pakiet 30B'!F8*'Pakiet 30B'!G8</f>
        <v>0</v>
      </c>
      <c r="I8" s="42"/>
      <c r="J8" s="41" t="n">
        <f aca="false">'Pakiet 30B'!H8*'Pakiet 30B'!I8%</f>
        <v>0</v>
      </c>
      <c r="K8" s="41" t="n">
        <f aca="false">'Pakiet 30B'!H8+'Pakiet 30B'!J8</f>
        <v>0</v>
      </c>
    </row>
    <row r="9" customFormat="false" ht="26.8" hidden="false" customHeight="false" outlineLevel="0" collapsed="false">
      <c r="A9" s="45" t="n">
        <v>7</v>
      </c>
      <c r="B9" s="43" t="s">
        <v>52</v>
      </c>
      <c r="C9" s="43" t="n">
        <v>3008</v>
      </c>
      <c r="D9" s="43" t="s">
        <v>53</v>
      </c>
      <c r="E9" s="39" t="n">
        <v>1</v>
      </c>
      <c r="F9" s="44" t="n">
        <v>2</v>
      </c>
      <c r="G9" s="40" t="n">
        <v>0</v>
      </c>
      <c r="H9" s="41" t="n">
        <f aca="false">'Pakiet 30B'!E9*'Pakiet 30B'!F9*'Pakiet 30B'!G9</f>
        <v>0</v>
      </c>
      <c r="I9" s="42"/>
      <c r="J9" s="41" t="n">
        <f aca="false">'Pakiet 30B'!H9*'Pakiet 30B'!I9%</f>
        <v>0</v>
      </c>
      <c r="K9" s="41" t="n">
        <f aca="false">'Pakiet 30B'!H9+'Pakiet 30B'!J9</f>
        <v>0</v>
      </c>
    </row>
    <row r="10" customFormat="false" ht="26.8" hidden="false" customHeight="false" outlineLevel="0" collapsed="false">
      <c r="A10" s="45" t="n">
        <v>8</v>
      </c>
      <c r="B10" s="43" t="s">
        <v>38</v>
      </c>
      <c r="C10" s="43" t="n">
        <v>4002</v>
      </c>
      <c r="D10" s="43" t="s">
        <v>53</v>
      </c>
      <c r="E10" s="39" t="n">
        <v>1</v>
      </c>
      <c r="F10" s="44" t="n">
        <v>2</v>
      </c>
      <c r="G10" s="40" t="n">
        <v>0</v>
      </c>
      <c r="H10" s="41" t="n">
        <f aca="false">'Pakiet 30B'!E10*'Pakiet 30B'!F10*'Pakiet 30B'!G10</f>
        <v>0</v>
      </c>
      <c r="I10" s="42"/>
      <c r="J10" s="41" t="n">
        <f aca="false">'Pakiet 30B'!H10*'Pakiet 30B'!I10%</f>
        <v>0</v>
      </c>
      <c r="K10" s="41" t="n">
        <f aca="false">'Pakiet 30B'!H10+'Pakiet 30B'!J10</f>
        <v>0</v>
      </c>
    </row>
    <row r="11" customFormat="false" ht="14.2" hidden="false" customHeight="true" outlineLevel="0" collapsed="false">
      <c r="A11" s="34" t="s">
        <v>35</v>
      </c>
      <c r="B11" s="34"/>
      <c r="C11" s="34"/>
      <c r="D11" s="34"/>
      <c r="E11" s="34"/>
      <c r="F11" s="34"/>
      <c r="G11" s="35" t="s">
        <v>36</v>
      </c>
      <c r="H11" s="35"/>
      <c r="I11" s="36" t="s">
        <v>36</v>
      </c>
      <c r="J11" s="35"/>
      <c r="K11" s="35"/>
    </row>
  </sheetData>
  <mergeCells count="2">
    <mergeCell ref="A1:K1"/>
    <mergeCell ref="A11:F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18" activeCellId="0" sqref="F18"/>
    </sheetView>
  </sheetViews>
  <sheetFormatPr defaultRowHeight="12.8"/>
  <cols>
    <col collapsed="false" hidden="false" max="1" min="1" style="0" width="11.3418367346939"/>
    <col collapsed="false" hidden="false" max="2" min="2" style="0" width="14.5816326530612"/>
    <col collapsed="false" hidden="false" max="4" min="3" style="0" width="11.3418367346939"/>
    <col collapsed="false" hidden="false" max="6" min="5" style="1" width="11.3418367346939"/>
    <col collapsed="false" hidden="false" max="1025" min="7" style="0" width="11.3418367346939"/>
  </cols>
  <sheetData>
    <row r="1" customFormat="false" ht="14.2" hidden="false" customHeight="true" outlineLevel="0" collapsed="false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54.45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7" t="s">
        <v>9</v>
      </c>
      <c r="J2" s="6" t="s">
        <v>10</v>
      </c>
      <c r="K2" s="6" t="s">
        <v>11</v>
      </c>
    </row>
    <row r="3" customFormat="false" ht="39.45" hidden="false" customHeight="false" outlineLevel="0" collapsed="false">
      <c r="A3" s="46" t="n">
        <v>1</v>
      </c>
      <c r="B3" s="13" t="s">
        <v>55</v>
      </c>
      <c r="C3" s="13" t="s">
        <v>56</v>
      </c>
      <c r="D3" s="13"/>
      <c r="E3" s="8" t="n">
        <v>1</v>
      </c>
      <c r="F3" s="8" t="n">
        <v>2</v>
      </c>
      <c r="G3" s="10" t="n">
        <v>0</v>
      </c>
      <c r="H3" s="11" t="n">
        <f aca="false">'Pakiet 31'!E3*'Pakiet 31'!F3*'Pakiet 31'!G3</f>
        <v>0</v>
      </c>
      <c r="I3" s="12"/>
      <c r="J3" s="11" t="n">
        <f aca="false">'Pakiet 31'!H3*'Pakiet 31'!I3%</f>
        <v>0</v>
      </c>
      <c r="K3" s="11" t="n">
        <f aca="false">'Pakiet 31'!H3+'Pakiet 31'!J3</f>
        <v>0</v>
      </c>
    </row>
    <row r="4" customFormat="false" ht="26.8" hidden="false" customHeight="false" outlineLevel="0" collapsed="false">
      <c r="A4" s="46" t="n">
        <v>2</v>
      </c>
      <c r="B4" s="13" t="s">
        <v>57</v>
      </c>
      <c r="C4" s="13" t="s">
        <v>58</v>
      </c>
      <c r="D4" s="13"/>
      <c r="E4" s="8" t="n">
        <v>1</v>
      </c>
      <c r="F4" s="8" t="n">
        <v>2</v>
      </c>
      <c r="G4" s="10" t="n">
        <v>0</v>
      </c>
      <c r="H4" s="11" t="n">
        <f aca="false">'Pakiet 31'!E4*'Pakiet 31'!F4*'Pakiet 31'!G4</f>
        <v>0</v>
      </c>
      <c r="I4" s="12"/>
      <c r="J4" s="11" t="n">
        <f aca="false">'Pakiet 31'!H4*'Pakiet 31'!I4%</f>
        <v>0</v>
      </c>
      <c r="K4" s="11" t="n">
        <f aca="false">'Pakiet 31'!H4+'Pakiet 31'!J4</f>
        <v>0</v>
      </c>
    </row>
    <row r="5" customFormat="false" ht="26.8" hidden="false" customHeight="false" outlineLevel="0" collapsed="false">
      <c r="A5" s="46" t="n">
        <v>3</v>
      </c>
      <c r="B5" s="13" t="s">
        <v>57</v>
      </c>
      <c r="C5" s="13" t="s">
        <v>59</v>
      </c>
      <c r="D5" s="13"/>
      <c r="E5" s="8" t="n">
        <v>1</v>
      </c>
      <c r="F5" s="8" t="n">
        <v>2</v>
      </c>
      <c r="G5" s="10" t="n">
        <v>0</v>
      </c>
      <c r="H5" s="11" t="n">
        <f aca="false">'Pakiet 31'!E5*'Pakiet 31'!F5*'Pakiet 31'!G5</f>
        <v>0</v>
      </c>
      <c r="I5" s="12"/>
      <c r="J5" s="11" t="n">
        <f aca="false">'Pakiet 31'!H5*'Pakiet 31'!I5%</f>
        <v>0</v>
      </c>
      <c r="K5" s="11" t="n">
        <f aca="false">'Pakiet 31'!H5+'Pakiet 31'!J5</f>
        <v>0</v>
      </c>
    </row>
    <row r="6" customFormat="false" ht="14.2" hidden="false" customHeight="false" outlineLevel="0" collapsed="false">
      <c r="A6" s="46" t="n">
        <v>4</v>
      </c>
      <c r="B6" s="13" t="s">
        <v>60</v>
      </c>
      <c r="C6" s="13" t="s">
        <v>61</v>
      </c>
      <c r="D6" s="13"/>
      <c r="E6" s="8" t="n">
        <v>1</v>
      </c>
      <c r="F6" s="8" t="n">
        <v>2</v>
      </c>
      <c r="G6" s="10" t="n">
        <v>0</v>
      </c>
      <c r="H6" s="11" t="n">
        <f aca="false">'Pakiet 31'!E6*'Pakiet 31'!F6*'Pakiet 31'!G6</f>
        <v>0</v>
      </c>
      <c r="I6" s="12"/>
      <c r="J6" s="11" t="n">
        <f aca="false">'Pakiet 31'!H6*'Pakiet 31'!I6%</f>
        <v>0</v>
      </c>
      <c r="K6" s="11" t="n">
        <f aca="false">'Pakiet 31'!H6+'Pakiet 31'!J6</f>
        <v>0</v>
      </c>
    </row>
    <row r="7" customFormat="false" ht="26.8" hidden="false" customHeight="false" outlineLevel="0" collapsed="false">
      <c r="A7" s="46" t="n">
        <v>5</v>
      </c>
      <c r="B7" s="13" t="s">
        <v>62</v>
      </c>
      <c r="C7" s="13" t="s">
        <v>63</v>
      </c>
      <c r="D7" s="13"/>
      <c r="E7" s="8" t="n">
        <v>1</v>
      </c>
      <c r="F7" s="8" t="n">
        <v>2</v>
      </c>
      <c r="G7" s="10" t="n">
        <v>0</v>
      </c>
      <c r="H7" s="11" t="n">
        <f aca="false">'Pakiet 31'!E7*'Pakiet 31'!F7*'Pakiet 31'!G7</f>
        <v>0</v>
      </c>
      <c r="I7" s="12"/>
      <c r="J7" s="11" t="n">
        <f aca="false">'Pakiet 31'!H7*'Pakiet 31'!I7%</f>
        <v>0</v>
      </c>
      <c r="K7" s="11" t="n">
        <f aca="false">'Pakiet 31'!H7+'Pakiet 31'!J7</f>
        <v>0</v>
      </c>
    </row>
    <row r="8" customFormat="false" ht="26.8" hidden="false" customHeight="false" outlineLevel="0" collapsed="false">
      <c r="A8" s="46" t="n">
        <v>6</v>
      </c>
      <c r="B8" s="13" t="s">
        <v>62</v>
      </c>
      <c r="C8" s="13" t="s">
        <v>64</v>
      </c>
      <c r="D8" s="13"/>
      <c r="E8" s="8" t="n">
        <v>2</v>
      </c>
      <c r="F8" s="8" t="n">
        <v>2</v>
      </c>
      <c r="G8" s="10" t="n">
        <v>0</v>
      </c>
      <c r="H8" s="11" t="n">
        <f aca="false">'Pakiet 31'!E8*'Pakiet 31'!F8*'Pakiet 31'!G8</f>
        <v>0</v>
      </c>
      <c r="I8" s="12"/>
      <c r="J8" s="11" t="n">
        <f aca="false">'Pakiet 31'!H8*'Pakiet 31'!I8%</f>
        <v>0</v>
      </c>
      <c r="K8" s="11" t="n">
        <f aca="false">'Pakiet 31'!H8+'Pakiet 31'!J8</f>
        <v>0</v>
      </c>
    </row>
    <row r="9" customFormat="false" ht="26.8" hidden="false" customHeight="false" outlineLevel="0" collapsed="false">
      <c r="A9" s="46" t="n">
        <v>7</v>
      </c>
      <c r="B9" s="13" t="s">
        <v>57</v>
      </c>
      <c r="C9" s="13" t="s">
        <v>65</v>
      </c>
      <c r="D9" s="13"/>
      <c r="E9" s="8" t="n">
        <v>1</v>
      </c>
      <c r="F9" s="8" t="n">
        <v>2</v>
      </c>
      <c r="G9" s="10" t="n">
        <v>0</v>
      </c>
      <c r="H9" s="11" t="n">
        <f aca="false">'Pakiet 31'!E9*'Pakiet 31'!F9*'Pakiet 31'!G9</f>
        <v>0</v>
      </c>
      <c r="I9" s="12"/>
      <c r="J9" s="11" t="n">
        <f aca="false">'Pakiet 31'!H9*'Pakiet 31'!I9%</f>
        <v>0</v>
      </c>
      <c r="K9" s="11" t="n">
        <f aca="false">'Pakiet 31'!H9+'Pakiet 31'!J9</f>
        <v>0</v>
      </c>
    </row>
    <row r="10" customFormat="false" ht="26.8" hidden="false" customHeight="false" outlineLevel="0" collapsed="false">
      <c r="A10" s="46" t="n">
        <v>8</v>
      </c>
      <c r="B10" s="13" t="s">
        <v>57</v>
      </c>
      <c r="C10" s="13" t="s">
        <v>66</v>
      </c>
      <c r="D10" s="13"/>
      <c r="E10" s="8" t="n">
        <v>1</v>
      </c>
      <c r="F10" s="8" t="n">
        <v>2</v>
      </c>
      <c r="G10" s="10" t="n">
        <v>0</v>
      </c>
      <c r="H10" s="11" t="n">
        <f aca="false">'Pakiet 31'!E10*'Pakiet 31'!F10*'Pakiet 31'!G10</f>
        <v>0</v>
      </c>
      <c r="I10" s="12"/>
      <c r="J10" s="11" t="n">
        <f aca="false">'Pakiet 31'!H10*'Pakiet 31'!I10%</f>
        <v>0</v>
      </c>
      <c r="K10" s="11" t="n">
        <f aca="false">'Pakiet 31'!H10+'Pakiet 31'!J10</f>
        <v>0</v>
      </c>
    </row>
    <row r="11" customFormat="false" ht="26.8" hidden="false" customHeight="false" outlineLevel="0" collapsed="false">
      <c r="A11" s="46" t="n">
        <v>9</v>
      </c>
      <c r="B11" s="13" t="s">
        <v>57</v>
      </c>
      <c r="C11" s="13" t="s">
        <v>67</v>
      </c>
      <c r="D11" s="13"/>
      <c r="E11" s="8" t="n">
        <v>1</v>
      </c>
      <c r="F11" s="8" t="n">
        <v>2</v>
      </c>
      <c r="G11" s="10" t="n">
        <v>0</v>
      </c>
      <c r="H11" s="11" t="n">
        <f aca="false">'Pakiet 31'!E11*'Pakiet 31'!F11*'Pakiet 31'!G11</f>
        <v>0</v>
      </c>
      <c r="I11" s="12"/>
      <c r="J11" s="11" t="n">
        <f aca="false">'Pakiet 31'!H11*'Pakiet 31'!I11%</f>
        <v>0</v>
      </c>
      <c r="K11" s="11" t="n">
        <f aca="false">'Pakiet 31'!H11+'Pakiet 31'!J11</f>
        <v>0</v>
      </c>
    </row>
    <row r="12" customFormat="false" ht="26.8" hidden="false" customHeight="false" outlineLevel="0" collapsed="false">
      <c r="A12" s="46" t="n">
        <v>10</v>
      </c>
      <c r="B12" s="13" t="s">
        <v>57</v>
      </c>
      <c r="C12" s="13" t="s">
        <v>68</v>
      </c>
      <c r="D12" s="13"/>
      <c r="E12" s="8" t="n">
        <v>1</v>
      </c>
      <c r="F12" s="8" t="n">
        <v>2</v>
      </c>
      <c r="G12" s="10" t="n">
        <v>0</v>
      </c>
      <c r="H12" s="11" t="n">
        <f aca="false">'Pakiet 31'!E12*'Pakiet 31'!F12*'Pakiet 31'!G12</f>
        <v>0</v>
      </c>
      <c r="I12" s="12"/>
      <c r="J12" s="11" t="n">
        <f aca="false">'Pakiet 31'!H12*'Pakiet 31'!I12%</f>
        <v>0</v>
      </c>
      <c r="K12" s="11" t="n">
        <f aca="false">'Pakiet 31'!H12+'Pakiet 31'!J12</f>
        <v>0</v>
      </c>
    </row>
    <row r="13" customFormat="false" ht="14.2" hidden="false" customHeight="false" outlineLevel="0" collapsed="false">
      <c r="A13" s="46" t="n">
        <v>11</v>
      </c>
      <c r="B13" s="13" t="s">
        <v>69</v>
      </c>
      <c r="C13" s="13" t="s">
        <v>70</v>
      </c>
      <c r="D13" s="13" t="s">
        <v>71</v>
      </c>
      <c r="E13" s="8" t="n">
        <v>1</v>
      </c>
      <c r="F13" s="8" t="n">
        <v>2</v>
      </c>
      <c r="G13" s="10" t="n">
        <v>0</v>
      </c>
      <c r="H13" s="11" t="n">
        <f aca="false">'Pakiet 31'!E13*'Pakiet 31'!F13*'Pakiet 31'!G13</f>
        <v>0</v>
      </c>
      <c r="I13" s="12"/>
      <c r="J13" s="11" t="n">
        <f aca="false">'Pakiet 31'!H13*'Pakiet 31'!I13%</f>
        <v>0</v>
      </c>
      <c r="K13" s="11" t="n">
        <f aca="false">'Pakiet 31'!H13+'Pakiet 31'!J13</f>
        <v>0</v>
      </c>
    </row>
    <row r="14" customFormat="false" ht="26.8" hidden="false" customHeight="false" outlineLevel="0" collapsed="false">
      <c r="A14" s="46" t="n">
        <v>12</v>
      </c>
      <c r="B14" s="13" t="s">
        <v>72</v>
      </c>
      <c r="C14" s="13"/>
      <c r="D14" s="13" t="s">
        <v>73</v>
      </c>
      <c r="E14" s="8" t="n">
        <v>2</v>
      </c>
      <c r="F14" s="8" t="n">
        <v>2</v>
      </c>
      <c r="G14" s="10" t="n">
        <v>0</v>
      </c>
      <c r="H14" s="11" t="n">
        <f aca="false">'Pakiet 31'!E14*'Pakiet 31'!F14*'Pakiet 31'!G14</f>
        <v>0</v>
      </c>
      <c r="I14" s="12"/>
      <c r="J14" s="11" t="n">
        <f aca="false">'Pakiet 31'!H14*'Pakiet 31'!I14%</f>
        <v>0</v>
      </c>
      <c r="K14" s="11" t="n">
        <f aca="false">'Pakiet 31'!H14+'Pakiet 31'!J14</f>
        <v>0</v>
      </c>
    </row>
    <row r="15" customFormat="false" ht="26.8" hidden="false" customHeight="false" outlineLevel="0" collapsed="false">
      <c r="A15" s="46" t="n">
        <v>13</v>
      </c>
      <c r="B15" s="13" t="s">
        <v>74</v>
      </c>
      <c r="C15" s="13"/>
      <c r="D15" s="13" t="s">
        <v>75</v>
      </c>
      <c r="E15" s="8" t="n">
        <v>1</v>
      </c>
      <c r="F15" s="8" t="n">
        <v>2</v>
      </c>
      <c r="G15" s="10" t="n">
        <v>0</v>
      </c>
      <c r="H15" s="11" t="n">
        <f aca="false">'Pakiet 31'!E15*'Pakiet 31'!F15*'Pakiet 31'!G15</f>
        <v>0</v>
      </c>
      <c r="I15" s="12"/>
      <c r="J15" s="11" t="n">
        <f aca="false">'Pakiet 31'!H15*'Pakiet 31'!I15%</f>
        <v>0</v>
      </c>
      <c r="K15" s="11" t="n">
        <f aca="false">'Pakiet 31'!H15+'Pakiet 31'!J15</f>
        <v>0</v>
      </c>
    </row>
    <row r="16" customFormat="false" ht="26.8" hidden="false" customHeight="false" outlineLevel="0" collapsed="false">
      <c r="A16" s="46" t="n">
        <v>14</v>
      </c>
      <c r="B16" s="13" t="s">
        <v>76</v>
      </c>
      <c r="C16" s="13"/>
      <c r="D16" s="13" t="s">
        <v>77</v>
      </c>
      <c r="E16" s="14" t="n">
        <v>1</v>
      </c>
      <c r="F16" s="14" t="n">
        <v>2</v>
      </c>
      <c r="G16" s="15" t="n">
        <v>0</v>
      </c>
      <c r="H16" s="11" t="n">
        <f aca="false">'Pakiet 31'!E16*'Pakiet 31'!F16*'Pakiet 31'!G16</f>
        <v>0</v>
      </c>
      <c r="I16" s="12"/>
      <c r="J16" s="11" t="n">
        <f aca="false">'Pakiet 31'!H16*'Pakiet 31'!I16%</f>
        <v>0</v>
      </c>
      <c r="K16" s="11" t="n">
        <f aca="false">'Pakiet 31'!H16+'Pakiet 31'!J16</f>
        <v>0</v>
      </c>
    </row>
    <row r="17" customFormat="false" ht="14.2" hidden="false" customHeight="false" outlineLevel="0" collapsed="false">
      <c r="A17" s="46" t="n">
        <v>15</v>
      </c>
      <c r="B17" s="13" t="s">
        <v>78</v>
      </c>
      <c r="C17" s="13"/>
      <c r="D17" s="13" t="s">
        <v>79</v>
      </c>
      <c r="E17" s="14" t="n">
        <v>2</v>
      </c>
      <c r="F17" s="14" t="n">
        <v>2</v>
      </c>
      <c r="G17" s="15" t="n">
        <v>0</v>
      </c>
      <c r="H17" s="11" t="n">
        <f aca="false">'Pakiet 31'!E17*'Pakiet 31'!F17*'Pakiet 31'!G17</f>
        <v>0</v>
      </c>
      <c r="I17" s="12"/>
      <c r="J17" s="11" t="n">
        <f aca="false">'Pakiet 31'!H17*'Pakiet 31'!I17%</f>
        <v>0</v>
      </c>
      <c r="K17" s="11" t="n">
        <f aca="false">'Pakiet 31'!H17+'Pakiet 31'!J17</f>
        <v>0</v>
      </c>
    </row>
    <row r="18" customFormat="false" ht="26.8" hidden="false" customHeight="false" outlineLevel="0" collapsed="false">
      <c r="A18" s="46" t="n">
        <v>16</v>
      </c>
      <c r="B18" s="13" t="s">
        <v>80</v>
      </c>
      <c r="C18" s="13"/>
      <c r="D18" s="13" t="s">
        <v>81</v>
      </c>
      <c r="E18" s="14" t="n">
        <v>2</v>
      </c>
      <c r="F18" s="14" t="n">
        <v>2</v>
      </c>
      <c r="G18" s="15" t="n">
        <v>0</v>
      </c>
      <c r="H18" s="11" t="n">
        <f aca="false">'Pakiet 31'!E18*'Pakiet 31'!F18*'Pakiet 31'!G18</f>
        <v>0</v>
      </c>
      <c r="I18" s="12"/>
      <c r="J18" s="11" t="n">
        <f aca="false">'Pakiet 31'!H18*'Pakiet 31'!I18%</f>
        <v>0</v>
      </c>
      <c r="K18" s="11" t="n">
        <f aca="false">'Pakiet 31'!H18+'Pakiet 31'!J18</f>
        <v>0</v>
      </c>
    </row>
    <row r="19" customFormat="false" ht="26.8" hidden="false" customHeight="false" outlineLevel="0" collapsed="false">
      <c r="A19" s="46" t="n">
        <v>17</v>
      </c>
      <c r="B19" s="13" t="s">
        <v>62</v>
      </c>
      <c r="C19" s="13" t="s">
        <v>82</v>
      </c>
      <c r="D19" s="13" t="s">
        <v>83</v>
      </c>
      <c r="E19" s="14" t="n">
        <v>2</v>
      </c>
      <c r="F19" s="14" t="n">
        <v>2</v>
      </c>
      <c r="G19" s="15" t="n">
        <v>0</v>
      </c>
      <c r="H19" s="11" t="n">
        <f aca="false">'Pakiet 31'!E19*'Pakiet 31'!F19*'Pakiet 31'!G19</f>
        <v>0</v>
      </c>
      <c r="I19" s="12"/>
      <c r="J19" s="11" t="n">
        <f aca="false">'Pakiet 31'!H19*'Pakiet 31'!I19%</f>
        <v>0</v>
      </c>
      <c r="K19" s="11" t="n">
        <f aca="false">'Pakiet 31'!H19+'Pakiet 31'!J19</f>
        <v>0</v>
      </c>
    </row>
    <row r="20" customFormat="false" ht="39.45" hidden="false" customHeight="false" outlineLevel="0" collapsed="false">
      <c r="A20" s="46" t="n">
        <v>18</v>
      </c>
      <c r="B20" s="13" t="s">
        <v>84</v>
      </c>
      <c r="C20" s="9"/>
      <c r="D20" s="9"/>
      <c r="E20" s="8" t="n">
        <v>1</v>
      </c>
      <c r="F20" s="8" t="n">
        <v>2</v>
      </c>
      <c r="G20" s="10" t="n">
        <v>0</v>
      </c>
      <c r="H20" s="11" t="n">
        <f aca="false">'Pakiet 31'!E20*'Pakiet 31'!F20*'Pakiet 31'!G20</f>
        <v>0</v>
      </c>
      <c r="I20" s="12"/>
      <c r="J20" s="11" t="n">
        <f aca="false">'Pakiet 31'!H20*'Pakiet 31'!I20%</f>
        <v>0</v>
      </c>
      <c r="K20" s="11" t="n">
        <f aca="false">'Pakiet 31'!H20+'Pakiet 31'!J20</f>
        <v>0</v>
      </c>
    </row>
    <row r="21" customFormat="false" ht="26.8" hidden="false" customHeight="false" outlineLevel="0" collapsed="false">
      <c r="A21" s="46" t="n">
        <v>19</v>
      </c>
      <c r="B21" s="13" t="s">
        <v>85</v>
      </c>
      <c r="C21" s="9" t="s">
        <v>82</v>
      </c>
      <c r="D21" s="9" t="s">
        <v>86</v>
      </c>
      <c r="E21" s="8" t="n">
        <v>1</v>
      </c>
      <c r="F21" s="8" t="n">
        <v>2</v>
      </c>
      <c r="G21" s="10" t="n">
        <v>0</v>
      </c>
      <c r="H21" s="11" t="n">
        <f aca="false">'Pakiet 31'!E21*'Pakiet 31'!F21*'Pakiet 31'!G21</f>
        <v>0</v>
      </c>
      <c r="I21" s="12"/>
      <c r="J21" s="11" t="n">
        <f aca="false">'Pakiet 31'!H21*'Pakiet 31'!I21%</f>
        <v>0</v>
      </c>
      <c r="K21" s="11" t="n">
        <f aca="false">'Pakiet 31'!H21+'Pakiet 31'!J21</f>
        <v>0</v>
      </c>
    </row>
    <row r="22" customFormat="false" ht="14.2" hidden="false" customHeight="true" outlineLevel="0" collapsed="false">
      <c r="A22" s="21" t="s">
        <v>35</v>
      </c>
      <c r="B22" s="21"/>
      <c r="C22" s="21"/>
      <c r="D22" s="21"/>
      <c r="E22" s="21"/>
      <c r="F22" s="21"/>
      <c r="G22" s="22" t="s">
        <v>36</v>
      </c>
      <c r="H22" s="22" t="n">
        <f aca="false">SUM('Pakiet 31'!H9:H9)</f>
        <v>0</v>
      </c>
      <c r="I22" s="23" t="s">
        <v>36</v>
      </c>
      <c r="J22" s="22" t="n">
        <f aca="false">SUM('Pakiet 31'!J9:J9)</f>
        <v>0</v>
      </c>
      <c r="K22" s="22" t="n">
        <f aca="false">SUM('Pakiet 31'!K9:K9)</f>
        <v>0</v>
      </c>
    </row>
  </sheetData>
  <mergeCells count="2">
    <mergeCell ref="A1:K1"/>
    <mergeCell ref="A22:F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9"/>
  <sheetViews>
    <sheetView windowProtection="false" showFormulas="false" showGridLines="true" showRowColHeaders="true" showZeros="true" rightToLeft="false" tabSelected="false" showOutlineSymbols="true" defaultGridColor="true" view="normal" topLeftCell="B32" colorId="64" zoomScale="95" zoomScaleNormal="95" zoomScalePageLayoutView="100" workbookViewId="0">
      <selection pane="topLeft" activeCell="G36" activeCellId="0" sqref="G36"/>
    </sheetView>
  </sheetViews>
  <sheetFormatPr defaultRowHeight="12.8"/>
  <cols>
    <col collapsed="false" hidden="false" max="1" min="1" style="0" width="11.3418367346939"/>
    <col collapsed="false" hidden="false" max="2" min="2" style="0" width="16.6020408163265"/>
    <col collapsed="false" hidden="false" max="8" min="3" style="0" width="11.3418367346939"/>
    <col collapsed="false" hidden="false" max="9" min="9" style="0" width="9.85204081632653"/>
    <col collapsed="false" hidden="false" max="10" min="10" style="0" width="9.04591836734694"/>
    <col collapsed="false" hidden="false" max="1025" min="11" style="0" width="11.3418367346939"/>
  </cols>
  <sheetData>
    <row r="1" customFormat="false" ht="14.2" hidden="false" customHeight="true" outlineLevel="0" collapsed="false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54.45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7" t="s">
        <v>9</v>
      </c>
      <c r="J2" s="6" t="s">
        <v>10</v>
      </c>
      <c r="K2" s="6" t="s">
        <v>11</v>
      </c>
    </row>
    <row r="3" customFormat="false" ht="26.8" hidden="false" customHeight="false" outlineLevel="0" collapsed="false">
      <c r="A3" s="14" t="n">
        <v>1</v>
      </c>
      <c r="B3" s="13" t="s">
        <v>88</v>
      </c>
      <c r="C3" s="13" t="s">
        <v>89</v>
      </c>
      <c r="D3" s="13" t="s">
        <v>90</v>
      </c>
      <c r="E3" s="14" t="n">
        <v>2</v>
      </c>
      <c r="F3" s="8" t="n">
        <v>2</v>
      </c>
      <c r="G3" s="10" t="n">
        <v>0</v>
      </c>
      <c r="H3" s="11" t="n">
        <f aca="false">'Pakiet 34'!E3*'Pakiet 34'!F3*'Pakiet 34'!G3</f>
        <v>0</v>
      </c>
      <c r="I3" s="12"/>
      <c r="J3" s="11" t="n">
        <f aca="false">'Pakiet 34'!H3*'Pakiet 34'!I3%</f>
        <v>0</v>
      </c>
      <c r="K3" s="11" t="n">
        <f aca="false">'Pakiet 34'!H3+'Pakiet 34'!J3</f>
        <v>0</v>
      </c>
    </row>
    <row r="4" customFormat="false" ht="39.45" hidden="false" customHeight="false" outlineLevel="0" collapsed="false">
      <c r="A4" s="14" t="n">
        <v>2</v>
      </c>
      <c r="B4" s="47" t="s">
        <v>91</v>
      </c>
      <c r="C4" s="47" t="s">
        <v>92</v>
      </c>
      <c r="D4" s="47" t="s">
        <v>93</v>
      </c>
      <c r="E4" s="18" t="n">
        <v>2</v>
      </c>
      <c r="F4" s="48" t="n">
        <v>2</v>
      </c>
      <c r="G4" s="49" t="n">
        <v>0</v>
      </c>
      <c r="H4" s="50" t="n">
        <f aca="false">'Pakiet 34'!E4*'Pakiet 34'!F4*'Pakiet 34'!G4</f>
        <v>0</v>
      </c>
      <c r="I4" s="12"/>
      <c r="J4" s="50" t="n">
        <f aca="false">'Pakiet 34'!H4*'Pakiet 34'!I4%</f>
        <v>0</v>
      </c>
      <c r="K4" s="50" t="n">
        <f aca="false">'Pakiet 34'!H4+'Pakiet 34'!J4</f>
        <v>0</v>
      </c>
    </row>
    <row r="5" customFormat="false" ht="26.8" hidden="false" customHeight="false" outlineLevel="0" collapsed="false">
      <c r="A5" s="14" t="n">
        <v>3</v>
      </c>
      <c r="B5" s="13" t="s">
        <v>94</v>
      </c>
      <c r="C5" s="13" t="s">
        <v>95</v>
      </c>
      <c r="D5" s="13" t="s">
        <v>96</v>
      </c>
      <c r="E5" s="14" t="n">
        <v>3</v>
      </c>
      <c r="F5" s="8" t="n">
        <v>2</v>
      </c>
      <c r="G5" s="10" t="n">
        <v>0</v>
      </c>
      <c r="H5" s="11" t="n">
        <f aca="false">'Pakiet 34'!E5*'Pakiet 34'!F5*'Pakiet 34'!G5</f>
        <v>0</v>
      </c>
      <c r="I5" s="12"/>
      <c r="J5" s="11" t="n">
        <f aca="false">'Pakiet 34'!H5*'Pakiet 34'!I5%</f>
        <v>0</v>
      </c>
      <c r="K5" s="11" t="n">
        <f aca="false">'Pakiet 34'!H5+'Pakiet 34'!J5</f>
        <v>0</v>
      </c>
    </row>
    <row r="6" customFormat="false" ht="26.8" hidden="false" customHeight="false" outlineLevel="0" collapsed="false">
      <c r="A6" s="14" t="n">
        <v>4</v>
      </c>
      <c r="B6" s="13" t="s">
        <v>97</v>
      </c>
      <c r="C6" s="13" t="s">
        <v>98</v>
      </c>
      <c r="D6" s="13" t="s">
        <v>99</v>
      </c>
      <c r="E6" s="14" t="n">
        <v>3</v>
      </c>
      <c r="F6" s="8" t="n">
        <v>2</v>
      </c>
      <c r="G6" s="10" t="n">
        <v>0</v>
      </c>
      <c r="H6" s="11" t="n">
        <f aca="false">'Pakiet 34'!E6*'Pakiet 34'!F6*'Pakiet 34'!G6</f>
        <v>0</v>
      </c>
      <c r="I6" s="12"/>
      <c r="J6" s="11" t="n">
        <f aca="false">'Pakiet 34'!H6*'Pakiet 34'!I6%</f>
        <v>0</v>
      </c>
      <c r="K6" s="11" t="n">
        <f aca="false">'Pakiet 34'!H6+'Pakiet 34'!J6</f>
        <v>0</v>
      </c>
    </row>
    <row r="7" customFormat="false" ht="26.8" hidden="false" customHeight="false" outlineLevel="0" collapsed="false">
      <c r="A7" s="14" t="n">
        <v>5</v>
      </c>
      <c r="B7" s="13" t="s">
        <v>100</v>
      </c>
      <c r="C7" s="13" t="n">
        <v>2000</v>
      </c>
      <c r="D7" s="13" t="s">
        <v>101</v>
      </c>
      <c r="E7" s="14" t="n">
        <v>1</v>
      </c>
      <c r="F7" s="8" t="n">
        <v>2</v>
      </c>
      <c r="G7" s="10" t="n">
        <v>0</v>
      </c>
      <c r="H7" s="11" t="n">
        <f aca="false">'Pakiet 34'!E7*'Pakiet 34'!F7*'Pakiet 34'!G7</f>
        <v>0</v>
      </c>
      <c r="I7" s="12"/>
      <c r="J7" s="11" t="n">
        <f aca="false">'Pakiet 34'!H7*'Pakiet 34'!I7%</f>
        <v>0</v>
      </c>
      <c r="K7" s="11" t="n">
        <f aca="false">'Pakiet 34'!H7+'Pakiet 34'!J7</f>
        <v>0</v>
      </c>
    </row>
    <row r="8" customFormat="false" ht="14.2" hidden="false" customHeight="false" outlineLevel="0" collapsed="false">
      <c r="A8" s="14" t="n">
        <v>6</v>
      </c>
      <c r="B8" s="13" t="s">
        <v>102</v>
      </c>
      <c r="C8" s="13" t="s">
        <v>103</v>
      </c>
      <c r="D8" s="13" t="s">
        <v>96</v>
      </c>
      <c r="E8" s="14" t="n">
        <v>2</v>
      </c>
      <c r="F8" s="8" t="n">
        <v>2</v>
      </c>
      <c r="G8" s="10" t="n">
        <v>0</v>
      </c>
      <c r="H8" s="11" t="n">
        <f aca="false">'Pakiet 34'!E8*'Pakiet 34'!F8*'Pakiet 34'!G8</f>
        <v>0</v>
      </c>
      <c r="I8" s="12"/>
      <c r="J8" s="11" t="n">
        <f aca="false">'Pakiet 34'!H8*'Pakiet 34'!I8%</f>
        <v>0</v>
      </c>
      <c r="K8" s="11" t="n">
        <f aca="false">'Pakiet 34'!H8+'Pakiet 34'!J8</f>
        <v>0</v>
      </c>
    </row>
    <row r="9" customFormat="false" ht="26.8" hidden="false" customHeight="false" outlineLevel="0" collapsed="false">
      <c r="A9" s="14" t="n">
        <v>7</v>
      </c>
      <c r="B9" s="13" t="s">
        <v>104</v>
      </c>
      <c r="C9" s="13" t="s">
        <v>105</v>
      </c>
      <c r="D9" s="13" t="s">
        <v>106</v>
      </c>
      <c r="E9" s="14" t="n">
        <v>4</v>
      </c>
      <c r="F9" s="8" t="n">
        <v>2</v>
      </c>
      <c r="G9" s="10" t="n">
        <v>0</v>
      </c>
      <c r="H9" s="11" t="n">
        <f aca="false">'Pakiet 34'!E9*'Pakiet 34'!F9*'Pakiet 34'!G9</f>
        <v>0</v>
      </c>
      <c r="I9" s="12"/>
      <c r="J9" s="11" t="n">
        <f aca="false">'Pakiet 34'!H9*'Pakiet 34'!I9%</f>
        <v>0</v>
      </c>
      <c r="K9" s="11" t="n">
        <f aca="false">'Pakiet 34'!H9+'Pakiet 34'!J9</f>
        <v>0</v>
      </c>
    </row>
    <row r="10" customFormat="false" ht="14.2" hidden="false" customHeight="false" outlineLevel="0" collapsed="false">
      <c r="A10" s="14" t="n">
        <v>8</v>
      </c>
      <c r="B10" s="13" t="s">
        <v>107</v>
      </c>
      <c r="C10" s="13" t="s">
        <v>108</v>
      </c>
      <c r="D10" s="13"/>
      <c r="E10" s="14" t="n">
        <v>1</v>
      </c>
      <c r="F10" s="8" t="n">
        <v>2</v>
      </c>
      <c r="G10" s="10" t="n">
        <v>0</v>
      </c>
      <c r="H10" s="11" t="n">
        <f aca="false">'Pakiet 34'!E10*'Pakiet 34'!F10*'Pakiet 34'!G10</f>
        <v>0</v>
      </c>
      <c r="I10" s="12"/>
      <c r="J10" s="11" t="n">
        <f aca="false">'Pakiet 34'!H10*'Pakiet 34'!I10%</f>
        <v>0</v>
      </c>
      <c r="K10" s="11" t="n">
        <f aca="false">'Pakiet 34'!H10+'Pakiet 34'!J10</f>
        <v>0</v>
      </c>
    </row>
    <row r="11" customFormat="false" ht="26.8" hidden="false" customHeight="false" outlineLevel="0" collapsed="false">
      <c r="A11" s="14" t="n">
        <v>9</v>
      </c>
      <c r="B11" s="13" t="s">
        <v>109</v>
      </c>
      <c r="C11" s="13"/>
      <c r="D11" s="13"/>
      <c r="E11" s="14" t="n">
        <v>2</v>
      </c>
      <c r="F11" s="8" t="n">
        <v>2</v>
      </c>
      <c r="G11" s="10" t="n">
        <v>0</v>
      </c>
      <c r="H11" s="11" t="n">
        <f aca="false">'Pakiet 34'!E11*'Pakiet 34'!F11*'Pakiet 34'!G11</f>
        <v>0</v>
      </c>
      <c r="I11" s="12"/>
      <c r="J11" s="11" t="n">
        <f aca="false">'Pakiet 34'!H11*'Pakiet 34'!I11%</f>
        <v>0</v>
      </c>
      <c r="K11" s="11" t="n">
        <f aca="false">'Pakiet 34'!H11+'Pakiet 34'!J11</f>
        <v>0</v>
      </c>
    </row>
    <row r="12" customFormat="false" ht="14.2" hidden="false" customHeight="false" outlineLevel="0" collapsed="false">
      <c r="A12" s="14" t="n">
        <v>10</v>
      </c>
      <c r="B12" s="13" t="s">
        <v>88</v>
      </c>
      <c r="C12" s="13" t="s">
        <v>110</v>
      </c>
      <c r="D12" s="13" t="s">
        <v>90</v>
      </c>
      <c r="E12" s="14" t="n">
        <v>1</v>
      </c>
      <c r="F12" s="8" t="n">
        <v>2</v>
      </c>
      <c r="G12" s="10" t="n">
        <v>0</v>
      </c>
      <c r="H12" s="11" t="n">
        <f aca="false">'Pakiet 34'!E12*'Pakiet 34'!F12*'Pakiet 34'!G12</f>
        <v>0</v>
      </c>
      <c r="I12" s="12"/>
      <c r="J12" s="11" t="n">
        <f aca="false">'Pakiet 34'!H12*'Pakiet 34'!I12%</f>
        <v>0</v>
      </c>
      <c r="K12" s="11" t="n">
        <f aca="false">'Pakiet 34'!H12+'Pakiet 34'!J12</f>
        <v>0</v>
      </c>
    </row>
    <row r="13" customFormat="false" ht="26.8" hidden="false" customHeight="false" outlineLevel="0" collapsed="false">
      <c r="A13" s="14" t="n">
        <v>11</v>
      </c>
      <c r="B13" s="13" t="s">
        <v>111</v>
      </c>
      <c r="C13" s="13" t="s">
        <v>112</v>
      </c>
      <c r="D13" s="13"/>
      <c r="E13" s="14" t="n">
        <v>2</v>
      </c>
      <c r="F13" s="8" t="n">
        <v>2</v>
      </c>
      <c r="G13" s="10" t="n">
        <v>0</v>
      </c>
      <c r="H13" s="11" t="n">
        <f aca="false">'Pakiet 34'!E13*'Pakiet 34'!F13*'Pakiet 34'!G13</f>
        <v>0</v>
      </c>
      <c r="I13" s="12"/>
      <c r="J13" s="11" t="n">
        <f aca="false">'Pakiet 34'!H13*'Pakiet 34'!I13%</f>
        <v>0</v>
      </c>
      <c r="K13" s="11" t="n">
        <f aca="false">'Pakiet 34'!H13+'Pakiet 34'!J13</f>
        <v>0</v>
      </c>
    </row>
    <row r="14" customFormat="false" ht="14.2" hidden="false" customHeight="false" outlineLevel="0" collapsed="false">
      <c r="A14" s="14" t="n">
        <v>12</v>
      </c>
      <c r="B14" s="13" t="s">
        <v>113</v>
      </c>
      <c r="C14" s="13" t="n">
        <v>9847</v>
      </c>
      <c r="D14" s="13" t="s">
        <v>114</v>
      </c>
      <c r="E14" s="14" t="n">
        <v>3</v>
      </c>
      <c r="F14" s="8" t="n">
        <v>2</v>
      </c>
      <c r="G14" s="10" t="n">
        <v>0</v>
      </c>
      <c r="H14" s="11" t="n">
        <f aca="false">'Pakiet 34'!E14*'Pakiet 34'!F14*'Pakiet 34'!G14</f>
        <v>0</v>
      </c>
      <c r="I14" s="12"/>
      <c r="J14" s="11" t="n">
        <f aca="false">'Pakiet 34'!H14*'Pakiet 34'!I14%</f>
        <v>0</v>
      </c>
      <c r="K14" s="11" t="n">
        <f aca="false">'Pakiet 34'!H14+'Pakiet 34'!J14</f>
        <v>0</v>
      </c>
    </row>
    <row r="15" customFormat="false" ht="26.8" hidden="false" customHeight="false" outlineLevel="0" collapsed="false">
      <c r="A15" s="14" t="n">
        <v>13</v>
      </c>
      <c r="B15" s="13" t="s">
        <v>115</v>
      </c>
      <c r="C15" s="13" t="s">
        <v>116</v>
      </c>
      <c r="D15" s="13" t="s">
        <v>117</v>
      </c>
      <c r="E15" s="14" t="n">
        <v>1</v>
      </c>
      <c r="F15" s="8" t="n">
        <v>2</v>
      </c>
      <c r="G15" s="10" t="n">
        <v>0</v>
      </c>
      <c r="H15" s="11" t="n">
        <f aca="false">'Pakiet 34'!E15*'Pakiet 34'!F15*'Pakiet 34'!G15</f>
        <v>0</v>
      </c>
      <c r="I15" s="12"/>
      <c r="J15" s="11" t="n">
        <f aca="false">'Pakiet 34'!H15*'Pakiet 34'!I15%</f>
        <v>0</v>
      </c>
      <c r="K15" s="11" t="n">
        <f aca="false">'Pakiet 34'!H15+'Pakiet 34'!J15</f>
        <v>0</v>
      </c>
    </row>
    <row r="16" customFormat="false" ht="14.2" hidden="false" customHeight="false" outlineLevel="0" collapsed="false">
      <c r="A16" s="14" t="n">
        <v>14</v>
      </c>
      <c r="B16" s="13" t="s">
        <v>113</v>
      </c>
      <c r="C16" s="13" t="s">
        <v>118</v>
      </c>
      <c r="D16" s="13" t="s">
        <v>114</v>
      </c>
      <c r="E16" s="14" t="n">
        <v>2</v>
      </c>
      <c r="F16" s="8" t="n">
        <v>2</v>
      </c>
      <c r="G16" s="10" t="n">
        <v>0</v>
      </c>
      <c r="H16" s="11" t="n">
        <f aca="false">'Pakiet 34'!E16*'Pakiet 34'!F16*'Pakiet 34'!G16</f>
        <v>0</v>
      </c>
      <c r="I16" s="12"/>
      <c r="J16" s="11" t="n">
        <f aca="false">'Pakiet 34'!H16*'Pakiet 34'!I16%</f>
        <v>0</v>
      </c>
      <c r="K16" s="11" t="n">
        <f aca="false">'Pakiet 34'!H16+'Pakiet 34'!J16</f>
        <v>0</v>
      </c>
    </row>
    <row r="17" customFormat="false" ht="14.2" hidden="false" customHeight="false" outlineLevel="0" collapsed="false">
      <c r="A17" s="14" t="n">
        <v>15</v>
      </c>
      <c r="B17" s="20" t="s">
        <v>102</v>
      </c>
      <c r="C17" s="20" t="s">
        <v>119</v>
      </c>
      <c r="D17" s="20" t="s">
        <v>120</v>
      </c>
      <c r="E17" s="14" t="n">
        <v>1</v>
      </c>
      <c r="F17" s="8" t="n">
        <v>2</v>
      </c>
      <c r="G17" s="10" t="n">
        <v>0</v>
      </c>
      <c r="H17" s="11" t="n">
        <f aca="false">'Pakiet 34'!E17*'Pakiet 34'!F17*'Pakiet 34'!G17</f>
        <v>0</v>
      </c>
      <c r="I17" s="12"/>
      <c r="J17" s="11" t="n">
        <f aca="false">'Pakiet 34'!H17*'Pakiet 34'!I17%</f>
        <v>0</v>
      </c>
      <c r="K17" s="11" t="n">
        <f aca="false">'Pakiet 34'!H17+'Pakiet 34'!J17</f>
        <v>0</v>
      </c>
    </row>
    <row r="18" customFormat="false" ht="14.2" hidden="false" customHeight="false" outlineLevel="0" collapsed="false">
      <c r="A18" s="14" t="n">
        <v>16</v>
      </c>
      <c r="B18" s="20" t="s">
        <v>102</v>
      </c>
      <c r="C18" s="20" t="s">
        <v>121</v>
      </c>
      <c r="D18" s="20" t="s">
        <v>122</v>
      </c>
      <c r="E18" s="14" t="n">
        <v>1</v>
      </c>
      <c r="F18" s="8" t="n">
        <v>2</v>
      </c>
      <c r="G18" s="10" t="n">
        <v>0</v>
      </c>
      <c r="H18" s="11" t="n">
        <f aca="false">'Pakiet 34'!E18*'Pakiet 34'!F18*'Pakiet 34'!G18</f>
        <v>0</v>
      </c>
      <c r="I18" s="12"/>
      <c r="J18" s="11" t="n">
        <f aca="false">'Pakiet 34'!H18*'Pakiet 34'!I18%</f>
        <v>0</v>
      </c>
      <c r="K18" s="11" t="n">
        <f aca="false">'Pakiet 34'!H18+'Pakiet 34'!J18</f>
        <v>0</v>
      </c>
    </row>
    <row r="19" customFormat="false" ht="14.2" hidden="false" customHeight="false" outlineLevel="0" collapsed="false">
      <c r="A19" s="14" t="n">
        <v>17</v>
      </c>
      <c r="B19" s="13" t="s">
        <v>102</v>
      </c>
      <c r="C19" s="13" t="s">
        <v>123</v>
      </c>
      <c r="D19" s="13" t="s">
        <v>124</v>
      </c>
      <c r="E19" s="14" t="n">
        <v>1</v>
      </c>
      <c r="F19" s="8" t="n">
        <v>2</v>
      </c>
      <c r="G19" s="10" t="n">
        <v>0</v>
      </c>
      <c r="H19" s="11" t="n">
        <f aca="false">'Pakiet 34'!E19*'Pakiet 34'!F19*'Pakiet 34'!G19</f>
        <v>0</v>
      </c>
      <c r="I19" s="12"/>
      <c r="J19" s="11" t="n">
        <f aca="false">'Pakiet 34'!H19*'Pakiet 34'!I19%</f>
        <v>0</v>
      </c>
      <c r="K19" s="11" t="n">
        <f aca="false">'Pakiet 34'!H19+'Pakiet 34'!J19</f>
        <v>0</v>
      </c>
    </row>
    <row r="20" customFormat="false" ht="14.2" hidden="false" customHeight="false" outlineLevel="0" collapsed="false">
      <c r="A20" s="14" t="n">
        <v>18</v>
      </c>
      <c r="B20" s="13" t="s">
        <v>97</v>
      </c>
      <c r="C20" s="13" t="s">
        <v>125</v>
      </c>
      <c r="D20" s="13"/>
      <c r="E20" s="14" t="n">
        <v>1</v>
      </c>
      <c r="F20" s="8" t="n">
        <v>2</v>
      </c>
      <c r="G20" s="10" t="n">
        <v>0</v>
      </c>
      <c r="H20" s="11" t="n">
        <f aca="false">'Pakiet 34'!E20*'Pakiet 34'!F20*'Pakiet 34'!G20</f>
        <v>0</v>
      </c>
      <c r="I20" s="12"/>
      <c r="J20" s="11" t="n">
        <f aca="false">'Pakiet 34'!H20*'Pakiet 34'!I20%</f>
        <v>0</v>
      </c>
      <c r="K20" s="11" t="n">
        <f aca="false">'Pakiet 34'!H20+'Pakiet 34'!J20</f>
        <v>0</v>
      </c>
    </row>
    <row r="21" customFormat="false" ht="26.8" hidden="false" customHeight="false" outlineLevel="0" collapsed="false">
      <c r="A21" s="14" t="n">
        <v>19</v>
      </c>
      <c r="B21" s="13" t="s">
        <v>102</v>
      </c>
      <c r="C21" s="13" t="s">
        <v>126</v>
      </c>
      <c r="D21" s="13"/>
      <c r="E21" s="14" t="n">
        <v>1</v>
      </c>
      <c r="F21" s="48" t="n">
        <v>2</v>
      </c>
      <c r="G21" s="10" t="n">
        <v>0</v>
      </c>
      <c r="H21" s="11" t="n">
        <f aca="false">'Pakiet 34'!E21*'Pakiet 34'!F21*'Pakiet 34'!G21</f>
        <v>0</v>
      </c>
      <c r="I21" s="12"/>
      <c r="J21" s="11" t="n">
        <f aca="false">'Pakiet 34'!H21*'Pakiet 34'!I21%</f>
        <v>0</v>
      </c>
      <c r="K21" s="11" t="n">
        <f aca="false">'Pakiet 34'!H21+'Pakiet 34'!J21</f>
        <v>0</v>
      </c>
    </row>
    <row r="22" customFormat="false" ht="52.1" hidden="false" customHeight="false" outlineLevel="0" collapsed="false">
      <c r="A22" s="14" t="n">
        <v>20</v>
      </c>
      <c r="B22" s="13" t="s">
        <v>127</v>
      </c>
      <c r="C22" s="13" t="s">
        <v>128</v>
      </c>
      <c r="D22" s="13" t="s">
        <v>129</v>
      </c>
      <c r="E22" s="14" t="n">
        <v>2</v>
      </c>
      <c r="F22" s="8" t="n">
        <v>2</v>
      </c>
      <c r="G22" s="10" t="n">
        <v>0</v>
      </c>
      <c r="H22" s="11" t="n">
        <f aca="false">'Pakiet 34'!E22*'Pakiet 34'!F22*'Pakiet 34'!G22</f>
        <v>0</v>
      </c>
      <c r="I22" s="12"/>
      <c r="J22" s="11" t="n">
        <f aca="false">'Pakiet 34'!H22*'Pakiet 34'!I22%</f>
        <v>0</v>
      </c>
      <c r="K22" s="11" t="n">
        <f aca="false">'Pakiet 34'!H22+'Pakiet 34'!J22</f>
        <v>0</v>
      </c>
    </row>
    <row r="23" customFormat="false" ht="14.2" hidden="false" customHeight="false" outlineLevel="0" collapsed="false">
      <c r="A23" s="14" t="n">
        <v>21</v>
      </c>
      <c r="B23" s="13" t="s">
        <v>88</v>
      </c>
      <c r="C23" s="13" t="s">
        <v>130</v>
      </c>
      <c r="D23" s="13" t="s">
        <v>90</v>
      </c>
      <c r="E23" s="14" t="n">
        <v>1</v>
      </c>
      <c r="F23" s="8" t="n">
        <v>2</v>
      </c>
      <c r="G23" s="10" t="n">
        <v>0</v>
      </c>
      <c r="H23" s="11" t="n">
        <f aca="false">'Pakiet 34'!E23*'Pakiet 34'!F23*'Pakiet 34'!G23</f>
        <v>0</v>
      </c>
      <c r="I23" s="12"/>
      <c r="J23" s="11" t="n">
        <f aca="false">'Pakiet 34'!H23*'Pakiet 34'!I23%</f>
        <v>0</v>
      </c>
      <c r="K23" s="11" t="n">
        <f aca="false">'Pakiet 34'!H23+'Pakiet 34'!J23</f>
        <v>0</v>
      </c>
    </row>
    <row r="24" customFormat="false" ht="39.45" hidden="false" customHeight="false" outlineLevel="0" collapsed="false">
      <c r="A24" s="14" t="n">
        <v>22</v>
      </c>
      <c r="B24" s="13" t="s">
        <v>131</v>
      </c>
      <c r="C24" s="13" t="s">
        <v>132</v>
      </c>
      <c r="D24" s="13" t="s">
        <v>133</v>
      </c>
      <c r="E24" s="14" t="n">
        <v>1</v>
      </c>
      <c r="F24" s="8" t="n">
        <v>2</v>
      </c>
      <c r="G24" s="10" t="n">
        <v>0</v>
      </c>
      <c r="H24" s="11" t="n">
        <f aca="false">'Pakiet 34'!E24*'Pakiet 34'!F24*'Pakiet 34'!G24</f>
        <v>0</v>
      </c>
      <c r="I24" s="12"/>
      <c r="J24" s="11" t="n">
        <f aca="false">'Pakiet 34'!H24*'Pakiet 34'!I24%</f>
        <v>0</v>
      </c>
      <c r="K24" s="11" t="n">
        <f aca="false">'Pakiet 34'!H24+'Pakiet 34'!J24</f>
        <v>0</v>
      </c>
    </row>
    <row r="25" customFormat="false" ht="14.2" hidden="false" customHeight="false" outlineLevel="0" collapsed="false">
      <c r="A25" s="14" t="n">
        <v>23</v>
      </c>
      <c r="B25" s="13" t="s">
        <v>134</v>
      </c>
      <c r="C25" s="13" t="s">
        <v>135</v>
      </c>
      <c r="D25" s="13"/>
      <c r="E25" s="14" t="n">
        <v>2</v>
      </c>
      <c r="F25" s="48" t="n">
        <v>2</v>
      </c>
      <c r="G25" s="10" t="n">
        <v>0</v>
      </c>
      <c r="H25" s="11" t="n">
        <f aca="false">'Pakiet 34'!E25*'Pakiet 34'!F25*'Pakiet 34'!G25</f>
        <v>0</v>
      </c>
      <c r="I25" s="12"/>
      <c r="J25" s="11" t="n">
        <f aca="false">'Pakiet 34'!H25*'Pakiet 34'!I25%</f>
        <v>0</v>
      </c>
      <c r="K25" s="11" t="n">
        <f aca="false">'Pakiet 34'!H25+'Pakiet 34'!J25</f>
        <v>0</v>
      </c>
    </row>
    <row r="26" customFormat="false" ht="14.2" hidden="false" customHeight="false" outlineLevel="0" collapsed="false">
      <c r="A26" s="14" t="n">
        <v>24</v>
      </c>
      <c r="B26" s="13" t="s">
        <v>102</v>
      </c>
      <c r="C26" s="20"/>
      <c r="D26" s="13" t="s">
        <v>136</v>
      </c>
      <c r="E26" s="14" t="n">
        <v>1</v>
      </c>
      <c r="F26" s="8" t="n">
        <v>2</v>
      </c>
      <c r="G26" s="10" t="n">
        <v>0</v>
      </c>
      <c r="H26" s="11" t="n">
        <f aca="false">'Pakiet 34'!E26*'Pakiet 34'!F26*'Pakiet 34'!G26</f>
        <v>0</v>
      </c>
      <c r="I26" s="12"/>
      <c r="J26" s="11" t="n">
        <f aca="false">'Pakiet 34'!H26*'Pakiet 34'!I26%</f>
        <v>0</v>
      </c>
      <c r="K26" s="11" t="n">
        <f aca="false">'Pakiet 34'!H26+'Pakiet 34'!J26</f>
        <v>0</v>
      </c>
    </row>
    <row r="27" customFormat="false" ht="26.8" hidden="false" customHeight="false" outlineLevel="0" collapsed="false">
      <c r="A27" s="14" t="n">
        <v>25</v>
      </c>
      <c r="B27" s="13" t="s">
        <v>109</v>
      </c>
      <c r="C27" s="13" t="s">
        <v>137</v>
      </c>
      <c r="D27" s="13"/>
      <c r="E27" s="14" t="n">
        <v>1</v>
      </c>
      <c r="F27" s="8" t="n">
        <v>2</v>
      </c>
      <c r="G27" s="10" t="n">
        <v>0</v>
      </c>
      <c r="H27" s="11" t="n">
        <f aca="false">'Pakiet 34'!E27*'Pakiet 34'!F27*'Pakiet 34'!G27</f>
        <v>0</v>
      </c>
      <c r="I27" s="12"/>
      <c r="J27" s="11" t="n">
        <f aca="false">'Pakiet 34'!H27*'Pakiet 34'!I27%</f>
        <v>0</v>
      </c>
      <c r="K27" s="11" t="n">
        <f aca="false">'Pakiet 34'!H27+'Pakiet 34'!J27</f>
        <v>0</v>
      </c>
    </row>
    <row r="28" customFormat="false" ht="39.45" hidden="false" customHeight="false" outlineLevel="0" collapsed="false">
      <c r="A28" s="14" t="n">
        <v>26</v>
      </c>
      <c r="B28" s="20" t="s">
        <v>91</v>
      </c>
      <c r="C28" s="13" t="s">
        <v>138</v>
      </c>
      <c r="D28" s="13" t="s">
        <v>139</v>
      </c>
      <c r="E28" s="14" t="n">
        <v>1</v>
      </c>
      <c r="F28" s="8" t="n">
        <v>2</v>
      </c>
      <c r="G28" s="10" t="n">
        <v>0</v>
      </c>
      <c r="H28" s="11" t="n">
        <f aca="false">'Pakiet 34'!E28*'Pakiet 34'!F28*'Pakiet 34'!G28</f>
        <v>0</v>
      </c>
      <c r="I28" s="12"/>
      <c r="J28" s="11" t="n">
        <f aca="false">'Pakiet 34'!H28*'Pakiet 34'!I28%</f>
        <v>0</v>
      </c>
      <c r="K28" s="11" t="n">
        <f aca="false">'Pakiet 34'!H28+'Pakiet 34'!J28</f>
        <v>0</v>
      </c>
    </row>
    <row r="29" customFormat="false" ht="26.8" hidden="false" customHeight="false" outlineLevel="0" collapsed="false">
      <c r="A29" s="14" t="n">
        <v>27</v>
      </c>
      <c r="B29" s="20" t="s">
        <v>140</v>
      </c>
      <c r="C29" s="13" t="s">
        <v>141</v>
      </c>
      <c r="D29" s="13"/>
      <c r="E29" s="14" t="n">
        <v>5</v>
      </c>
      <c r="F29" s="8" t="n">
        <v>2</v>
      </c>
      <c r="G29" s="10" t="n">
        <v>0</v>
      </c>
      <c r="H29" s="11" t="n">
        <f aca="false">'Pakiet 34'!E29*'Pakiet 34'!F29*'Pakiet 34'!G29</f>
        <v>0</v>
      </c>
      <c r="I29" s="12"/>
      <c r="J29" s="11" t="n">
        <f aca="false">'Pakiet 34'!H29*'Pakiet 34'!I29%</f>
        <v>0</v>
      </c>
      <c r="K29" s="11" t="n">
        <f aca="false">'Pakiet 34'!H29+'Pakiet 34'!J29</f>
        <v>0</v>
      </c>
    </row>
    <row r="30" customFormat="false" ht="26.8" hidden="false" customHeight="false" outlineLevel="0" collapsed="false">
      <c r="A30" s="14" t="n">
        <v>28</v>
      </c>
      <c r="B30" s="20" t="s">
        <v>142</v>
      </c>
      <c r="C30" s="20" t="s">
        <v>143</v>
      </c>
      <c r="D30" s="13" t="s">
        <v>139</v>
      </c>
      <c r="E30" s="14" t="n">
        <v>1</v>
      </c>
      <c r="F30" s="8" t="n">
        <v>2</v>
      </c>
      <c r="G30" s="10" t="n">
        <v>0</v>
      </c>
      <c r="H30" s="11" t="n">
        <f aca="false">'Pakiet 34'!E30*'Pakiet 34'!F30*'Pakiet 34'!G30</f>
        <v>0</v>
      </c>
      <c r="I30" s="12"/>
      <c r="J30" s="11" t="n">
        <f aca="false">'Pakiet 34'!H30*'Pakiet 34'!I30%</f>
        <v>0</v>
      </c>
      <c r="K30" s="11" t="n">
        <f aca="false">'Pakiet 34'!H30+'Pakiet 34'!J30</f>
        <v>0</v>
      </c>
    </row>
    <row r="31" customFormat="false" ht="39.45" hidden="false" customHeight="false" outlineLevel="0" collapsed="false">
      <c r="A31" s="14" t="n">
        <v>29</v>
      </c>
      <c r="B31" s="20" t="s">
        <v>144</v>
      </c>
      <c r="C31" s="20" t="s">
        <v>145</v>
      </c>
      <c r="D31" s="13" t="s">
        <v>139</v>
      </c>
      <c r="E31" s="19" t="n">
        <v>6</v>
      </c>
      <c r="F31" s="8" t="n">
        <v>2</v>
      </c>
      <c r="G31" s="10" t="n">
        <v>0</v>
      </c>
      <c r="H31" s="11" t="n">
        <f aca="false">'Pakiet 34'!E31*'Pakiet 34'!F31*'Pakiet 34'!G31</f>
        <v>0</v>
      </c>
      <c r="I31" s="12"/>
      <c r="J31" s="11" t="n">
        <f aca="false">'Pakiet 34'!H31*'Pakiet 34'!I31%</f>
        <v>0</v>
      </c>
      <c r="K31" s="11" t="n">
        <f aca="false">'Pakiet 34'!H31+'Pakiet 34'!J31</f>
        <v>0</v>
      </c>
    </row>
    <row r="32" customFormat="false" ht="26.8" hidden="false" customHeight="false" outlineLevel="0" collapsed="false">
      <c r="A32" s="14" t="n">
        <v>30</v>
      </c>
      <c r="B32" s="20" t="s">
        <v>88</v>
      </c>
      <c r="C32" s="20" t="s">
        <v>146</v>
      </c>
      <c r="D32" s="13" t="s">
        <v>147</v>
      </c>
      <c r="E32" s="19" t="n">
        <v>7</v>
      </c>
      <c r="F32" s="8" t="n">
        <v>2</v>
      </c>
      <c r="G32" s="10" t="n">
        <v>0</v>
      </c>
      <c r="H32" s="11" t="n">
        <f aca="false">'Pakiet 34'!E32*'Pakiet 34'!F32*'Pakiet 34'!G32</f>
        <v>0</v>
      </c>
      <c r="I32" s="12"/>
      <c r="J32" s="11" t="n">
        <f aca="false">'Pakiet 34'!H32*'Pakiet 34'!I32%</f>
        <v>0</v>
      </c>
      <c r="K32" s="11" t="n">
        <f aca="false">'Pakiet 34'!H32+'Pakiet 34'!J32</f>
        <v>0</v>
      </c>
    </row>
    <row r="33" customFormat="false" ht="26.8" hidden="false" customHeight="false" outlineLevel="0" collapsed="false">
      <c r="A33" s="14" t="n">
        <v>31</v>
      </c>
      <c r="B33" s="20" t="s">
        <v>97</v>
      </c>
      <c r="C33" s="20" t="s">
        <v>148</v>
      </c>
      <c r="D33" s="13" t="s">
        <v>149</v>
      </c>
      <c r="E33" s="19" t="n">
        <v>2</v>
      </c>
      <c r="F33" s="8" t="n">
        <v>2</v>
      </c>
      <c r="G33" s="10" t="n">
        <v>0</v>
      </c>
      <c r="H33" s="11" t="n">
        <f aca="false">'Pakiet 34'!E33*'Pakiet 34'!F33*'Pakiet 34'!G33</f>
        <v>0</v>
      </c>
      <c r="I33" s="12"/>
      <c r="J33" s="11" t="n">
        <f aca="false">'Pakiet 34'!H33*'Pakiet 34'!I33%</f>
        <v>0</v>
      </c>
      <c r="K33" s="11" t="n">
        <f aca="false">'Pakiet 34'!H33+'Pakiet 34'!J33</f>
        <v>0</v>
      </c>
    </row>
    <row r="34" customFormat="false" ht="26.8" hidden="false" customHeight="false" outlineLevel="0" collapsed="false">
      <c r="A34" s="14" t="n">
        <v>32</v>
      </c>
      <c r="B34" s="20" t="s">
        <v>113</v>
      </c>
      <c r="C34" s="20" t="s">
        <v>150</v>
      </c>
      <c r="D34" s="13" t="s">
        <v>151</v>
      </c>
      <c r="E34" s="19" t="n">
        <v>1</v>
      </c>
      <c r="F34" s="8" t="n">
        <v>2</v>
      </c>
      <c r="G34" s="10" t="n">
        <v>0</v>
      </c>
      <c r="H34" s="11" t="n">
        <f aca="false">'Pakiet 34'!E34*'Pakiet 34'!F34*'Pakiet 34'!G34</f>
        <v>0</v>
      </c>
      <c r="I34" s="12"/>
      <c r="J34" s="11" t="n">
        <f aca="false">'Pakiet 34'!H34*'Pakiet 34'!I34%</f>
        <v>0</v>
      </c>
      <c r="K34" s="11" t="n">
        <f aca="false">'Pakiet 34'!H34+'Pakiet 34'!J34</f>
        <v>0</v>
      </c>
    </row>
    <row r="35" customFormat="false" ht="26.8" hidden="false" customHeight="false" outlineLevel="0" collapsed="false">
      <c r="A35" s="14" t="n">
        <v>33</v>
      </c>
      <c r="B35" s="20" t="s">
        <v>152</v>
      </c>
      <c r="C35" s="20" t="s">
        <v>153</v>
      </c>
      <c r="D35" s="13" t="s">
        <v>154</v>
      </c>
      <c r="E35" s="19" t="n">
        <v>1</v>
      </c>
      <c r="F35" s="48" t="n">
        <v>2</v>
      </c>
      <c r="G35" s="49" t="n">
        <v>0</v>
      </c>
      <c r="H35" s="50" t="n">
        <f aca="false">'Pakiet 34'!E35*'Pakiet 34'!F35*'Pakiet 34'!G35</f>
        <v>0</v>
      </c>
      <c r="I35" s="12"/>
      <c r="J35" s="50" t="n">
        <f aca="false">'Pakiet 34'!H35*'Pakiet 34'!I35%</f>
        <v>0</v>
      </c>
      <c r="K35" s="50" t="n">
        <f aca="false">'Pakiet 34'!H35+'Pakiet 34'!J35</f>
        <v>0</v>
      </c>
    </row>
    <row r="36" customFormat="false" ht="26.8" hidden="false" customHeight="false" outlineLevel="0" collapsed="false">
      <c r="A36" s="14" t="n">
        <v>34</v>
      </c>
      <c r="B36" s="20" t="s">
        <v>152</v>
      </c>
      <c r="C36" s="20" t="s">
        <v>155</v>
      </c>
      <c r="D36" s="13" t="s">
        <v>156</v>
      </c>
      <c r="E36" s="19" t="n">
        <v>1</v>
      </c>
      <c r="F36" s="48" t="n">
        <v>2</v>
      </c>
      <c r="G36" s="49" t="n">
        <v>0</v>
      </c>
      <c r="H36" s="50" t="n">
        <f aca="false">'Pakiet 34'!E36*'Pakiet 34'!F36*'Pakiet 34'!G36</f>
        <v>0</v>
      </c>
      <c r="I36" s="12"/>
      <c r="J36" s="50" t="n">
        <f aca="false">'Pakiet 34'!H36*'Pakiet 34'!I36%</f>
        <v>0</v>
      </c>
      <c r="K36" s="50" t="n">
        <f aca="false">'Pakiet 34'!H36+'Pakiet 34'!J36</f>
        <v>0</v>
      </c>
    </row>
    <row r="37" customFormat="false" ht="14.2" hidden="false" customHeight="false" outlineLevel="0" collapsed="false">
      <c r="A37" s="14" t="n">
        <v>35</v>
      </c>
      <c r="B37" s="20" t="s">
        <v>113</v>
      </c>
      <c r="C37" s="20" t="s">
        <v>157</v>
      </c>
      <c r="D37" s="13"/>
      <c r="E37" s="19" t="n">
        <v>3</v>
      </c>
      <c r="F37" s="48" t="n">
        <v>2</v>
      </c>
      <c r="G37" s="49" t="n">
        <v>0</v>
      </c>
      <c r="H37" s="50" t="n">
        <f aca="false">'Pakiet 34'!E37*'Pakiet 34'!F37*'Pakiet 34'!G37</f>
        <v>0</v>
      </c>
      <c r="I37" s="12"/>
      <c r="J37" s="50" t="n">
        <f aca="false">'Pakiet 34'!H37*'Pakiet 34'!I37%</f>
        <v>0</v>
      </c>
      <c r="K37" s="50" t="n">
        <f aca="false">'Pakiet 34'!H37+'Pakiet 34'!J37</f>
        <v>0</v>
      </c>
    </row>
    <row r="38" customFormat="false" ht="39.45" hidden="false" customHeight="false" outlineLevel="0" collapsed="false">
      <c r="A38" s="14" t="n">
        <v>36</v>
      </c>
      <c r="B38" s="20" t="s">
        <v>158</v>
      </c>
      <c r="C38" s="20"/>
      <c r="D38" s="13" t="s">
        <v>159</v>
      </c>
      <c r="E38" s="19" t="n">
        <v>4</v>
      </c>
      <c r="F38" s="8" t="n">
        <v>2</v>
      </c>
      <c r="G38" s="10" t="n">
        <v>0</v>
      </c>
      <c r="H38" s="11" t="n">
        <f aca="false">'Pakiet 34'!E38*'Pakiet 34'!F38*'Pakiet 34'!G38</f>
        <v>0</v>
      </c>
      <c r="I38" s="12"/>
      <c r="J38" s="11" t="n">
        <f aca="false">'Pakiet 34'!H38*'Pakiet 34'!I38%</f>
        <v>0</v>
      </c>
      <c r="K38" s="11" t="n">
        <f aca="false">'Pakiet 34'!H38+'Pakiet 34'!J38</f>
        <v>0</v>
      </c>
    </row>
    <row r="39" customFormat="false" ht="14.2" hidden="false" customHeight="true" outlineLevel="0" collapsed="false">
      <c r="A39" s="21" t="s">
        <v>35</v>
      </c>
      <c r="B39" s="21"/>
      <c r="C39" s="21"/>
      <c r="D39" s="21"/>
      <c r="E39" s="21"/>
      <c r="F39" s="21"/>
      <c r="G39" s="22" t="s">
        <v>36</v>
      </c>
      <c r="H39" s="22" t="n">
        <f aca="false">SUM('Pakiet 34'!H3:H26)</f>
        <v>0</v>
      </c>
      <c r="I39" s="23" t="s">
        <v>36</v>
      </c>
      <c r="J39" s="22" t="n">
        <f aca="false">SUM('Pakiet 34'!J3:J26)</f>
        <v>0</v>
      </c>
      <c r="K39" s="22" t="n">
        <f aca="false">SUM('Pakiet 34'!K3:K26)</f>
        <v>0</v>
      </c>
    </row>
  </sheetData>
  <mergeCells count="2">
    <mergeCell ref="A1:K1"/>
    <mergeCell ref="A39:F3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D4" activeCellId="0" sqref="D4"/>
    </sheetView>
  </sheetViews>
  <sheetFormatPr defaultRowHeight="12.8"/>
  <cols>
    <col collapsed="false" hidden="false" max="2" min="1" style="0" width="11.3418367346939"/>
    <col collapsed="false" hidden="false" max="3" min="3" style="0" width="14.5816326530612"/>
    <col collapsed="false" hidden="false" max="1025" min="4" style="0" width="11.3418367346939"/>
  </cols>
  <sheetData>
    <row r="1" customFormat="false" ht="14.2" hidden="false" customHeight="true" outlineLevel="0" collapsed="false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54.45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7" t="s">
        <v>9</v>
      </c>
      <c r="J2" s="6" t="s">
        <v>10</v>
      </c>
      <c r="K2" s="6" t="s">
        <v>11</v>
      </c>
    </row>
    <row r="3" customFormat="false" ht="26.8" hidden="false" customHeight="false" outlineLevel="0" collapsed="false">
      <c r="A3" s="14" t="n">
        <v>1</v>
      </c>
      <c r="B3" s="51" t="s">
        <v>161</v>
      </c>
      <c r="C3" s="51" t="s">
        <v>162</v>
      </c>
      <c r="D3" s="51" t="s">
        <v>163</v>
      </c>
      <c r="E3" s="48" t="n">
        <v>3</v>
      </c>
      <c r="F3" s="48" t="n">
        <v>2</v>
      </c>
      <c r="G3" s="49" t="n">
        <v>0</v>
      </c>
      <c r="H3" s="50" t="n">
        <f aca="false">'Pakiet 34A'!E3*'Pakiet 34A'!F3*'Pakiet 34A'!G3</f>
        <v>0</v>
      </c>
      <c r="I3" s="12"/>
      <c r="J3" s="50" t="n">
        <f aca="false">'Pakiet 34A'!H3*'Pakiet 34A'!I3%</f>
        <v>0</v>
      </c>
      <c r="K3" s="50" t="n">
        <f aca="false">'Pakiet 34A'!H3+'Pakiet 34A'!J3</f>
        <v>0</v>
      </c>
    </row>
    <row r="4" customFormat="false" ht="26.8" hidden="false" customHeight="false" outlineLevel="0" collapsed="false">
      <c r="A4" s="14" t="n">
        <v>2</v>
      </c>
      <c r="B4" s="51" t="s">
        <v>161</v>
      </c>
      <c r="C4" s="51" t="s">
        <v>164</v>
      </c>
      <c r="D4" s="51" t="s">
        <v>163</v>
      </c>
      <c r="E4" s="48" t="n">
        <v>1</v>
      </c>
      <c r="F4" s="48" t="n">
        <v>2</v>
      </c>
      <c r="G4" s="49" t="n">
        <v>0</v>
      </c>
      <c r="H4" s="50" t="n">
        <f aca="false">'Pakiet 34A'!E4*'Pakiet 34A'!F4*'Pakiet 34A'!G4</f>
        <v>0</v>
      </c>
      <c r="I4" s="12"/>
      <c r="J4" s="50" t="n">
        <f aca="false">'Pakiet 34A'!H4*'Pakiet 34A'!I4%</f>
        <v>0</v>
      </c>
      <c r="K4" s="50" t="n">
        <f aca="false">'Pakiet 34A'!H4+'Pakiet 34A'!J4</f>
        <v>0</v>
      </c>
    </row>
    <row r="5" customFormat="false" ht="26.8" hidden="false" customHeight="false" outlineLevel="0" collapsed="false">
      <c r="A5" s="14" t="n">
        <v>3</v>
      </c>
      <c r="B5" s="51" t="s">
        <v>165</v>
      </c>
      <c r="C5" s="51" t="s">
        <v>166</v>
      </c>
      <c r="D5" s="51" t="s">
        <v>163</v>
      </c>
      <c r="E5" s="48" t="n">
        <v>1</v>
      </c>
      <c r="F5" s="48" t="n">
        <v>2</v>
      </c>
      <c r="G5" s="49" t="n">
        <v>0</v>
      </c>
      <c r="H5" s="50" t="n">
        <f aca="false">'Pakiet 34A'!E5*'Pakiet 34A'!F5*'Pakiet 34A'!G5</f>
        <v>0</v>
      </c>
      <c r="I5" s="12"/>
      <c r="J5" s="50" t="n">
        <f aca="false">'Pakiet 34A'!H5*'Pakiet 34A'!I5%</f>
        <v>0</v>
      </c>
      <c r="K5" s="50" t="n">
        <f aca="false">'Pakiet 34A'!H5+'Pakiet 34A'!J5</f>
        <v>0</v>
      </c>
    </row>
    <row r="6" customFormat="false" ht="14.2" hidden="false" customHeight="true" outlineLevel="0" collapsed="false">
      <c r="A6" s="21" t="s">
        <v>35</v>
      </c>
      <c r="B6" s="21"/>
      <c r="C6" s="21"/>
      <c r="D6" s="21"/>
      <c r="E6" s="21"/>
      <c r="F6" s="21"/>
      <c r="G6" s="22" t="s">
        <v>36</v>
      </c>
      <c r="H6" s="22" t="n">
        <f aca="false">SUM('Pakiet 34'!H11:H31)</f>
        <v>0</v>
      </c>
      <c r="I6" s="23" t="s">
        <v>36</v>
      </c>
      <c r="J6" s="22" t="n">
        <f aca="false">SUM('Pakiet 34'!J11:J31)</f>
        <v>0</v>
      </c>
      <c r="K6" s="22" t="n">
        <f aca="false">SUM('Pakiet 34'!K11:K31)</f>
        <v>0</v>
      </c>
    </row>
  </sheetData>
  <mergeCells count="2">
    <mergeCell ref="A1:K1"/>
    <mergeCell ref="A6:F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2018-02-28T09:24:46Z</dcterms:created>
  <dc:creator/>
  <dc:description/>
  <dc:language>pl-PL</dc:language>
  <cp:lastModifiedBy/>
  <cp:lastPrinted>2018-02-28T10:03:52Z</cp:lastPrinted>
  <dcterms:modified xsi:type="dcterms:W3CDTF">2018-02-28T13:12:59Z</dcterms:modified>
  <cp:revision>21</cp:revision>
  <dc:subject/>
  <dc:title/>
</cp:coreProperties>
</file>